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20730" windowHeight="9990"/>
  </bookViews>
  <sheets>
    <sheet name="Nizamia Unani" sheetId="7" r:id="rId1"/>
  </sheets>
  <definedNames>
    <definedName name="_xlnm.Print_Area" localSheetId="0">'Nizamia Unani'!$A$1:$I$318</definedName>
  </definedNames>
  <calcPr calcId="124519"/>
</workbook>
</file>

<file path=xl/calcChain.xml><?xml version="1.0" encoding="utf-8"?>
<calcChain xmlns="http://schemas.openxmlformats.org/spreadsheetml/2006/main">
  <c r="J321" i="7"/>
  <c r="J320"/>
  <c r="J319"/>
  <c r="J318"/>
  <c r="J317"/>
  <c r="J316"/>
  <c r="K217"/>
  <c r="I221" l="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220"/>
  <c r="I315" s="1"/>
  <c r="I26" l="1"/>
  <c r="I21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5"/>
  <c r="I24"/>
  <c r="I23"/>
  <c r="I22"/>
  <c r="I21"/>
  <c r="I20"/>
  <c r="I19"/>
  <c r="I18"/>
  <c r="I17"/>
  <c r="I16"/>
  <c r="I15"/>
  <c r="I14"/>
  <c r="I13"/>
  <c r="I12"/>
  <c r="I11"/>
  <c r="I10"/>
  <c r="I9"/>
  <c r="I8"/>
  <c r="I7"/>
  <c r="I6"/>
  <c r="I218" s="1"/>
  <c r="I316" s="1"/>
  <c r="I317" l="1"/>
  <c r="I318" s="1"/>
</calcChain>
</file>

<file path=xl/sharedStrings.xml><?xml version="1.0" encoding="utf-8"?>
<sst xmlns="http://schemas.openxmlformats.org/spreadsheetml/2006/main" count="1554" uniqueCount="544">
  <si>
    <t>SWR10613</t>
  </si>
  <si>
    <t>LOADING  of 8 MVA PTR</t>
  </si>
  <si>
    <t>EA</t>
  </si>
  <si>
    <t>SWR10854</t>
  </si>
  <si>
    <t>SWR10627</t>
  </si>
  <si>
    <t>UNLOADING   of 8 MVA PTR</t>
  </si>
  <si>
    <t>SWR10195</t>
  </si>
  <si>
    <t>LOADING  of 50,63,75&amp;100kva DTR</t>
  </si>
  <si>
    <t>SWR11861</t>
  </si>
  <si>
    <t>SWR10513</t>
  </si>
  <si>
    <t>UNLOADING of 50,63,75&amp;100kva DTR</t>
  </si>
  <si>
    <t>SWR21843</t>
  </si>
  <si>
    <t>SWR20905</t>
  </si>
  <si>
    <t>SWR10199</t>
  </si>
  <si>
    <t>SWR10517</t>
  </si>
  <si>
    <t>SWR10931</t>
  </si>
  <si>
    <t>SWR10198</t>
  </si>
  <si>
    <t>SWR10516</t>
  </si>
  <si>
    <t>SWR10930</t>
  </si>
  <si>
    <t>SWR11166</t>
  </si>
  <si>
    <t>SET</t>
  </si>
  <si>
    <t>SWR11147</t>
  </si>
  <si>
    <t>SMR40045</t>
  </si>
  <si>
    <t>SWR11893</t>
  </si>
  <si>
    <t>SWR10205</t>
  </si>
  <si>
    <t>LOADING of RSJoists150 x 150 mm/RailPole</t>
  </si>
  <si>
    <t>SWR10523</t>
  </si>
  <si>
    <t>UNLOADING of RSJoists150 x150 mm/RailPol</t>
  </si>
  <si>
    <t>SWR10206</t>
  </si>
  <si>
    <t>LOADING of MS Channel,Angles,Flats&amp;Rods</t>
  </si>
  <si>
    <t>TO</t>
  </si>
  <si>
    <t>SWR10524</t>
  </si>
  <si>
    <t>UNLOADING of MS Channel,Angles,Flats&amp;Rod</t>
  </si>
  <si>
    <t>SWR10132</t>
  </si>
  <si>
    <t>SWR10297</t>
  </si>
  <si>
    <t>Cutting Charges for RS joist 150x150mm</t>
  </si>
  <si>
    <t>SWR10869</t>
  </si>
  <si>
    <t>SWR10867</t>
  </si>
  <si>
    <t>SMR40009</t>
  </si>
  <si>
    <t>SWR10877</t>
  </si>
  <si>
    <t>SMR40010</t>
  </si>
  <si>
    <t>SWR10879</t>
  </si>
  <si>
    <t>SWR10963</t>
  </si>
  <si>
    <t>SMR11482</t>
  </si>
  <si>
    <t>SWR10357</t>
  </si>
  <si>
    <t>SWR10359</t>
  </si>
  <si>
    <t>SWR10920</t>
  </si>
  <si>
    <t>RMT</t>
  </si>
  <si>
    <t>SWR10919</t>
  </si>
  <si>
    <t>SMR11488</t>
  </si>
  <si>
    <t>KG</t>
  </si>
  <si>
    <t>SWR12217</t>
  </si>
  <si>
    <t>M</t>
  </si>
  <si>
    <t>SMR40033</t>
  </si>
  <si>
    <t>SWR11892</t>
  </si>
  <si>
    <t>SWR12110</t>
  </si>
  <si>
    <t>SWR12448</t>
  </si>
  <si>
    <t>SWR12452</t>
  </si>
  <si>
    <t>SWR11954</t>
  </si>
  <si>
    <t>SMR12473</t>
  </si>
  <si>
    <t>SMR12474</t>
  </si>
  <si>
    <t>SWR12473</t>
  </si>
  <si>
    <t>Install-33KV 1x630Sqmm GIS ID EndTermtn</t>
  </si>
  <si>
    <t>SWR12474</t>
  </si>
  <si>
    <t>Install-33KV 1x630Sqmm OD Unit EndTermtn</t>
  </si>
  <si>
    <t>SWR10387</t>
  </si>
  <si>
    <t>SWR11920</t>
  </si>
  <si>
    <t>SWR11956</t>
  </si>
  <si>
    <t>SWR10390</t>
  </si>
  <si>
    <t>SWR11923</t>
  </si>
  <si>
    <t>SWR11959</t>
  </si>
  <si>
    <t>SMR40140</t>
  </si>
  <si>
    <t>SWR10765</t>
  </si>
  <si>
    <t>SWR11879</t>
  </si>
  <si>
    <t>SWR12510</t>
  </si>
  <si>
    <t>SWR10204</t>
  </si>
  <si>
    <t>SWR10522</t>
  </si>
  <si>
    <t>SWR11040</t>
  </si>
  <si>
    <t>SWR11266</t>
  </si>
  <si>
    <t>SWR10356</t>
  </si>
  <si>
    <t>M3</t>
  </si>
  <si>
    <t>SWR11890</t>
  </si>
  <si>
    <t>SWR11089</t>
  </si>
  <si>
    <t>SWR10231</t>
  </si>
  <si>
    <t>SWR10549</t>
  </si>
  <si>
    <t>SWR10395</t>
  </si>
  <si>
    <t>SWR12406</t>
  </si>
  <si>
    <t>SWR12425</t>
  </si>
  <si>
    <t>SWR20102</t>
  </si>
  <si>
    <t>SWR10881</t>
  </si>
  <si>
    <t>SWR10674</t>
  </si>
  <si>
    <t>SMR11485</t>
  </si>
  <si>
    <t>SWR12125</t>
  </si>
  <si>
    <t>SWR11230</t>
  </si>
  <si>
    <t>DR</t>
  </si>
  <si>
    <t>SWR11231</t>
  </si>
  <si>
    <t>SMR40051</t>
  </si>
  <si>
    <t>SWR11039</t>
  </si>
  <si>
    <t>SWR10955</t>
  </si>
  <si>
    <t>Errection of tubular poles</t>
  </si>
  <si>
    <t>SMR24635</t>
  </si>
  <si>
    <t>SWR10956</t>
  </si>
  <si>
    <t>SMR40061</t>
  </si>
  <si>
    <t>SWR10873</t>
  </si>
  <si>
    <t>SMR40068</t>
  </si>
  <si>
    <t>SMR40062</t>
  </si>
  <si>
    <t>SMR40087</t>
  </si>
  <si>
    <t>SMR40088</t>
  </si>
  <si>
    <t>SMR40089</t>
  </si>
  <si>
    <t>SMR40071</t>
  </si>
  <si>
    <t>Supply of Safety Helmet of standard make</t>
  </si>
  <si>
    <t>SMR40066</t>
  </si>
  <si>
    <t>SMR40067</t>
  </si>
  <si>
    <t>Supply of Hand Gloves</t>
  </si>
  <si>
    <t>SMR40069</t>
  </si>
  <si>
    <t>SMR40057</t>
  </si>
  <si>
    <t>Supply of Table (3x6ft) Godrej</t>
  </si>
  <si>
    <t>SMR40058</t>
  </si>
  <si>
    <t>Supply of S type chairs (Godrej)</t>
  </si>
  <si>
    <t>SMR40060</t>
  </si>
  <si>
    <t>SMR40070</t>
  </si>
  <si>
    <t>Supply of Danger boards with clamps</t>
  </si>
  <si>
    <t>SMR40086</t>
  </si>
  <si>
    <t>SMR40059</t>
  </si>
  <si>
    <t>Supply of Wall clock standard make</t>
  </si>
  <si>
    <t>SMR40063</t>
  </si>
  <si>
    <t>SMR40064</t>
  </si>
  <si>
    <t>SMR40065</t>
  </si>
  <si>
    <t>Supply of Hack saw (12 inches)</t>
  </si>
  <si>
    <t>SMR40072</t>
  </si>
  <si>
    <t>Supply of LC Boards</t>
  </si>
  <si>
    <t>SMR40073</t>
  </si>
  <si>
    <t>Supply of Gum Boots</t>
  </si>
  <si>
    <t>SMR40076</t>
  </si>
  <si>
    <t>Supply of Digital clamp meter.</t>
  </si>
  <si>
    <t>SMR40074</t>
  </si>
  <si>
    <t>Supply of 5000v megger</t>
  </si>
  <si>
    <t>SWR20032</t>
  </si>
  <si>
    <t>SWR22090</t>
  </si>
  <si>
    <t>SMR12378</t>
  </si>
  <si>
    <t>S-10ft Aluminium Ladder</t>
  </si>
  <si>
    <t>SWR22092</t>
  </si>
  <si>
    <t>KM</t>
  </si>
  <si>
    <t>SWR25089</t>
  </si>
  <si>
    <t>S&amp;E-Smart RFID marker</t>
  </si>
  <si>
    <t>SWR10382</t>
  </si>
  <si>
    <t>SMR40081</t>
  </si>
  <si>
    <t>SMR11610</t>
  </si>
  <si>
    <t>SMR40001</t>
  </si>
  <si>
    <t>SWR21903</t>
  </si>
  <si>
    <t>SMR40085</t>
  </si>
  <si>
    <t>SWR10239</t>
  </si>
  <si>
    <t>SWR10557</t>
  </si>
  <si>
    <t>SWR10392</t>
  </si>
  <si>
    <t>Erection of  33kv ABSwitch incl earthing</t>
  </si>
  <si>
    <t>SWR12331</t>
  </si>
  <si>
    <t>SWR10642</t>
  </si>
  <si>
    <t>SWR10640</t>
  </si>
  <si>
    <t>SWR11276</t>
  </si>
  <si>
    <t>SWR10346</t>
  </si>
  <si>
    <t>SMR11483</t>
  </si>
  <si>
    <t>SWR12101</t>
  </si>
  <si>
    <t>SWR10386</t>
  </si>
  <si>
    <t>SMR40080</t>
  </si>
  <si>
    <t>SMR11609</t>
  </si>
  <si>
    <t>SMR40003</t>
  </si>
  <si>
    <t>SWR10391</t>
  </si>
  <si>
    <t>SWR11955</t>
  </si>
  <si>
    <t>SWR10238</t>
  </si>
  <si>
    <t>SWR10556</t>
  </si>
  <si>
    <t>SWR10393</t>
  </si>
  <si>
    <t>SCHEDULE</t>
  </si>
  <si>
    <t>Sl No</t>
  </si>
  <si>
    <t>Description of item</t>
  </si>
  <si>
    <t>Work Type</t>
  </si>
  <si>
    <t>Item Short Description</t>
  </si>
  <si>
    <t xml:space="preserve">Rate (INR) </t>
  </si>
  <si>
    <t>UOM</t>
  </si>
  <si>
    <t>AMOUNT</t>
  </si>
  <si>
    <t>Survey line&amp;cabl inc peg mark,tree clear&amp;trail pits</t>
  </si>
  <si>
    <t>Elect</t>
  </si>
  <si>
    <t>Labour</t>
  </si>
  <si>
    <t>Supply of GI Bolts &amp; Nuts etc</t>
  </si>
  <si>
    <t>Un loading of 11KV/33KV XLPE UG Cable Drum for all sizes</t>
  </si>
  <si>
    <t>Making of 33KV 3X400Sq.mm XLPE UG Cable  Outdoor/Indoor End Termination</t>
  </si>
  <si>
    <t>Transport of conductor drums, cable drums, fragile material such as kiosks, VCBs, control panels, current transformers, boosters, lightning arrestors, insulators, transformers, meters(which are less in weight and occupy more space) Above 10 Km and upto 20 Km</t>
  </si>
  <si>
    <t>RCC Column type DTR Plinth of size 1'X1'X10',topslab 4'x4'x6" &amp; beam size 4'X8'X8" upto 160KVA</t>
  </si>
  <si>
    <t>Loading of 11 KV VCBs along with Panel boards</t>
  </si>
  <si>
    <t>Un loading of 11 KV VCBs along with Panel boards</t>
  </si>
  <si>
    <t>Erection of 11KV indoor switch gear panel/indoor PT panel /Bus section panel / Bus raiser panel/Capacitor panel/Switch fuse panel for DTR.</t>
  </si>
  <si>
    <t>Loading of 33 KV VCBs along with Panel boards</t>
  </si>
  <si>
    <t>Un loading of 33 KV VCBs along with Panel boards</t>
  </si>
  <si>
    <t>Erection of 33KV indoor switch gear panel/33KV indoor PT panel / Bus section panel / Bus raiser panel</t>
  </si>
  <si>
    <t>Loading of 220 V Batterry with charger</t>
  </si>
  <si>
    <t>Un loading of 220 V Batterry with charger</t>
  </si>
  <si>
    <t>Supply of AC Supply panel inluding providing of changeover switch, SFU, metering unit, 32 A three phase MCB, 16 A Single phase MCB complete as per specification</t>
  </si>
  <si>
    <t>Erection of control/Relay panels, AC Panels, announciation panels etc in the control room duly mounting them on channels and grouting them with foundation bolts excluding cost of channels &amp; foundation bolts</t>
  </si>
  <si>
    <t>Transport of iron materials such as R.S. Joists, Rail Poles, fabricated supports, steel, iron, flat, M.S. Channels etc., by lorries. (excluding of loading &amp; unloading ) Above 10 Km and upto 20 Km</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</si>
  <si>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</si>
  <si>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Alligning the Main and Auxiliary structures such as RS joist,M.S.Angles, Plates, Channels, Structure to zero level duly leveling in prefabricated MS frames with Hydraulic jacks before galvanising/ fabrication.</t>
  </si>
  <si>
    <t>Painting of Name Plates for any equipment</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</si>
  <si>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</si>
  <si>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</si>
  <si>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0.50M height</t>
  </si>
  <si>
    <t>Laying of MS Flats /GI Flats 75x 8mm earth mat including excavation of trenches of depth 600mm, welding, connecting to equipment andconnecting lightning shield to earth mat and earthing of fence posts, drilling and connecting earth rods including connecting cast iron pipes  including fabrication</t>
  </si>
  <si>
    <t>Fabrication and connecting of M.S./ G.I. Flat 50x6mm to risers from earth mat to structures, equipment, marshalling boxes, electrical panels, PLCC panels, fencing posts etc.</t>
  </si>
  <si>
    <t>Supply of GI Bolts &amp; Nuts</t>
  </si>
  <si>
    <t>Paint-Black to all Earth Flat incl. Paint cost</t>
  </si>
  <si>
    <t>Supply of Copper Flexible jumper with 75 X 8 of length 250 mm at neutral of Power tranformer end and 50 X 6 of length 50mm two Nos at double neutral end duly brasing with flexible jumper of capacity of 5kA/3 sec for power transformer neutral</t>
  </si>
  <si>
    <t>Providing of double earthing for neutral with flexible copper jumpers including arrangement by fixing M.S.Channel 100x50mm</t>
  </si>
  <si>
    <t>Making of Outdoor/Indoor 33 KV 3x400 Sqmm End Termination</t>
  </si>
  <si>
    <t>Making of Outdoor/Indoor 11 KV 3x185 Sqmm Cable End Termination</t>
  </si>
  <si>
    <t>Supply of 31/2x185Sqmm UG O/D end term kits</t>
  </si>
  <si>
    <t xml:space="preserve">Making of Outdoor/Indoor LT 3 1/2 x 185 Sqmm CableCable End Termination </t>
  </si>
  <si>
    <t>Laying of 4 core/10 core 2.5 sq. mm.Copper control cable in aready excavation trench including cost of providing single compress glands at both ends</t>
  </si>
  <si>
    <t>Cable terminations to the switch gear marshalling boxes/panel terminal blocks/control and relay panels LT AC panel including providing suitable ferrules and lugs as per pecification (including cost of ferrules, lugs and glands)</t>
  </si>
  <si>
    <t>Loading of R.S. Joists 175 x 85 mm</t>
  </si>
  <si>
    <t>Un loading of R.S. Joists 175 x 85 mm</t>
  </si>
  <si>
    <t xml:space="preserve">Excavation of pits in hard rock not requiring blasting for 11 Mtrs PSCC Poles/ Box poles 0.75 M x 0.9 M x 1.95 M </t>
  </si>
  <si>
    <t>Mass concreting of supports erected with CC (1:4:8) using 40 mm, HB G metal including the cost of metal, sand,Cement and curing etc</t>
  </si>
  <si>
    <t>Coping of 1.5'x1.5'x1 with 1:8 slope Using form boxes(0.031Cumt.)</t>
  </si>
  <si>
    <t>Paint of coping with 2 coats of white cement incl cost of paints etc</t>
  </si>
  <si>
    <t>Loading of 11 KV HG Fuse Sets</t>
  </si>
  <si>
    <t>Un loading of 11 KV HG Fuse Sets</t>
  </si>
  <si>
    <t>Erection of 11 KV HG Fuse set including earthing</t>
  </si>
  <si>
    <t>Loading of 11 KV AB SWCH T.T.200/400 A</t>
  </si>
  <si>
    <t>Un loading of 11 KV AB SWCH T.T.200/400 A</t>
  </si>
  <si>
    <t>Erection of 11KV 200A TT type AB Switch including fixing of cross angles and alignment complete</t>
  </si>
  <si>
    <t>Painting of operating rods of 33kV, 11kV AB switches with post office red colour (including cost of paint)</t>
  </si>
  <si>
    <t>Erection of LT distribution box including laying of LT cable from distribution box to LT OH line and DTR to distribution box including earthing of distribution box and crimping of lugs connecting of jumpers etc</t>
  </si>
  <si>
    <t>Running of GI eartn flat of size 25X3mm from all metallic parts of channels, AB Switch, HG fuse set, DTr neutral and LT Distribution box and inter connection of earth pits etc complete</t>
  </si>
  <si>
    <t>Loading of 11KV/33KV XLPE UG Cable for all sizes</t>
  </si>
  <si>
    <t>Un loading of 11KV/33KV XLPE UG Cable for all sizes</t>
  </si>
  <si>
    <t>Supply of stepped tubular poles single way made of steel of length 9mtrs with tensile strength of 42kgf/mm2 at a steps of 4.5 mtrs with outer dia 114.3 mm,2.1 mtrs with outer dia 88.9mm, 2.1 mtrs with outer dia 76.1 mm, normal Crippling load of 141 kgf, normal Breaking load of 198 kgf ,working Crippling load of 70 kgf, working Breaking load of 79 kgf as per IS 2713</t>
  </si>
  <si>
    <t>Fixing of Metal halide lamps with fixtures Make:Philips,Crompton,Bajaj junction box with MCB with 1.5 GI pipe complete.</t>
  </si>
  <si>
    <t>Supplying &amp; fabrication erection of 6mm Checkerd plates as per the field conditions</t>
  </si>
  <si>
    <t>Supply of Taparia Tool kit of Size 20”x10”x15” with tier arrangements Tool box with locking arrangement &amp; keycontaining (1) Double Ended fix Spanner sets, (Ribbed) 6 x 7, 8x 9, 10 x 11, 12 x 13, 14 x 15, 16 x 17, 18 x19, 20 x 22, 21 x 23,24 x 27, 25 x28, 30 x 32, (2) Double Ended Ring Spanners sets,6 x 7 , 8 x 9, 10 x 11, 12 x 13, 14 x 15. 16 x 17 , 18 x 19, 20 x22 , 21 x 23, 24 x 27, 25 x28, 30 x 32 mm, (3) AdjustableSpanner 305 mm length least maximum opening 35mmchrome,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Cutter,(10) Insulated Cutting Plier Length 8” with cable stripperinsulated with thick C. A. sleeve confirming to IS: 4378 - 1990,(11) Long Nose Plier insulated with thick C.A. sleeve generally confirming to IS:3552-1989, (12) Tester type screw driver (special with neon bulb) generally confirm to IS: 5579-1985 Grade:II handle yellow/ green colour overall length 130 mm,(13) Insulated Crimping Plier of all Taparia make.</t>
  </si>
  <si>
    <t>Supply and fixing of Substation board of size 3'x2.5' indicating the layout of switchyard</t>
  </si>
  <si>
    <t>Supply and fixing of safety instructions/Substation operation instruction board</t>
  </si>
  <si>
    <t>Supply</t>
  </si>
  <si>
    <t>Loading of 11KV/33KV XLPE UG Cable Drums for all sizes</t>
  </si>
  <si>
    <t>Making of 33KV 3X400Sq.mm XLPE UG Cable Straight through joints</t>
  </si>
  <si>
    <t>supply of 6" DWC pipe</t>
  </si>
  <si>
    <t>Supply 6" B Class GI pipe 5mm thck 20Kg/M</t>
  </si>
  <si>
    <t>Supply of Hume Pipe Size 9" size</t>
  </si>
  <si>
    <t>Consultation charges for providing traffic diversions and meeting other exegencies for execution of work during late night hours and wee hours.</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</si>
  <si>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</si>
  <si>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 xml:space="preserve">Loading of 33KV 800 Amps AB Switch </t>
  </si>
  <si>
    <t>Un loading of 33KV 800 Amps AB Switch</t>
  </si>
  <si>
    <t>Making of coil earthing pole with 8mm GI wireNut&amp;Bolts for AB Switch</t>
  </si>
  <si>
    <t>Fabrication of 175x85/150x75mm RS joist pieces upto 12.5meters length by welding joint together by means of 50x6mm flat and MS channel on either side including the cost of consumable.</t>
  </si>
  <si>
    <t>Painting of feeder name on support including cost of paint</t>
  </si>
  <si>
    <t>Making of 11 KV 3x300 Sqmm Cable Straight through joints</t>
  </si>
  <si>
    <t>Supply 4" BClass GI pipe 3.65mm thck 12.2Kg/M</t>
  </si>
  <si>
    <t>Supply 4" DWC pipe</t>
  </si>
  <si>
    <t>Supply of 4" Hume Pipe</t>
  </si>
  <si>
    <t>Making of 11 KV 3x300 Sqmm Cable  Outdoor/Indoor End Termination</t>
  </si>
  <si>
    <t xml:space="preserve">Raising of Single run 11 KV 3x300 Sqmm Cable on already erected support with wooden / MS clamps and connecting it to over head line with cable jumpers including cost of required wooden cleats, lugs and bolts and nuts through GI pipe (excluding the cost of GI pipe) </t>
  </si>
  <si>
    <t>Loading of 11KV AB Switch Conventional type</t>
  </si>
  <si>
    <t>Un loading of 11KV AB Switch Conventional type</t>
  </si>
  <si>
    <t xml:space="preserve">Erection of 11KV 400/200A Conventional type AB Switch including fixing of cross angles and alignment complete </t>
  </si>
  <si>
    <t>SWR21321</t>
  </si>
  <si>
    <t>SWR11927</t>
  </si>
  <si>
    <t>SWR11936</t>
  </si>
  <si>
    <t>SWR10266</t>
  </si>
  <si>
    <t>SWR10584</t>
  </si>
  <si>
    <t>SWR10396</t>
  </si>
  <si>
    <t>SWR11928</t>
  </si>
  <si>
    <t>SWR11937</t>
  </si>
  <si>
    <t>Erection of 33 KV LAS station/Line type including earthing</t>
  </si>
  <si>
    <t>Un loading of 33 KV, 10 KA LAs Station type</t>
  </si>
  <si>
    <t>Loading of 33 KV, 10 KA LAs Station type</t>
  </si>
  <si>
    <t>Erection of 8 MVA PTR</t>
  </si>
  <si>
    <t>SWR11918</t>
  </si>
  <si>
    <t>SWR11003</t>
  </si>
  <si>
    <t>Laying of 33KV XLPE UG cable Single Run of Size in Hard Rock (1.2*0.45x1=0.54cum)</t>
  </si>
  <si>
    <t>SWR11919</t>
  </si>
  <si>
    <t>SWR11005</t>
  </si>
  <si>
    <t>Laying of 11KV XLPE UG cable Single Run in Hard Rock (1.05*0.45x1=0.4725cum)</t>
  </si>
  <si>
    <t xml:space="preserve">Fabrication of Main and Auxiliary structures with welding using raw steel such as RS joist, M.S.Angles, Plates, Channels,including the supply and fabrication of 6mm base plate to the RS-Joist poles excluding cost of Mild Steel and transport charges to substation site, including erection </t>
  </si>
  <si>
    <t>SWR12295</t>
  </si>
  <si>
    <t>Erection of 220 V, 80 AH battery in complete shape fit for charging .Conventional lead acid</t>
  </si>
  <si>
    <t>Supply of CI eath pipe with 80mm dia,2.75m Length</t>
  </si>
  <si>
    <t>Transport of Power transformers (0 to 100 KM) from one place to another place in GHMC Area.(excluding of loading &amp; unloading ) - 8MVA power transformer</t>
  </si>
  <si>
    <t>Erection of DTR's including loading and Unloading DTR on the Structure/Plinth etc - 3 Phase DTRs 63,75 &amp; 100 KVA</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</si>
  <si>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 In Hard Gravel Soil / BC soil / Red earth / stone and earth mixed with fair boulders /
Normal soil / CC/BT Road - LT 3 1/2 x 185 Sqmm Cable</t>
  </si>
  <si>
    <t>Excavation of pits in hard rock not requiring blasting. (In hard murram / rock
boulders) - 9.1 Mtrs PSCC Poles 0.76 M x 0.76M x 1.83M (2.6" x 2.6" x 6.0")</t>
  </si>
  <si>
    <t>Transport of conductor drums, cable drums, fragile material such as kiosks, VCBs, control panels, current transformers, boosters, lightning arrestors, insulators, transformers, meters(which are less in weight and occupy more space) (excludingof loading unloading)Above 10 Km and upto 20 Km</t>
  </si>
  <si>
    <t>Transport of conductor drums, cable drums, fragile material such as kiosks, VCBs, control panels, current transformers, boosters, lightning arrestors, insulators, transformers, meters(which are less in weight and occupy more space)(excluding of loading unloading) Above 10 Km and upto 20 Km</t>
  </si>
  <si>
    <t>Clearing of site by hiring JCB, complete for the finished item of work.</t>
  </si>
  <si>
    <t>Civil</t>
  </si>
  <si>
    <t xml:space="preserve">Labour </t>
  </si>
  <si>
    <t>SWR34179</t>
  </si>
  <si>
    <t>Hrs</t>
  </si>
  <si>
    <t>Providing  contour surveying maps with total station including preparation of boundary and contour levels with 2 No.s  hard copies and soft copies complete for finished items of work.</t>
  </si>
  <si>
    <t>SWR33427</t>
  </si>
  <si>
    <t>Providing report on soil bearing capacity</t>
  </si>
  <si>
    <t>SWR34097</t>
  </si>
  <si>
    <t>Design and submisiion of 2 sets of structural design drawings with soft copy complete finished item of work</t>
  </si>
  <si>
    <t>SWR33426</t>
  </si>
  <si>
    <t>FT2</t>
  </si>
  <si>
    <t>Earth work excavation for foundations and depositing on bank for all lifts and with an iniutial lead of 10m including  all  operational,  incidental,  labour  charges  such  as  shoring,  sheeting,  planking,  strutting,  etc. complete for finished item of work including seigniorage excluding dewatering charges etc as per SS - 20 B(APSS 308).Hard rock ( blasting prohibited ).</t>
  </si>
  <si>
    <t>SWR33018</t>
  </si>
  <si>
    <t>Cum</t>
  </si>
  <si>
    <t xml:space="preserve">Earth work excavation for foundations and depositing on bank for all lifts and with an iniutial lead of 10m including  all  operational,  incidental,  labour  charges  such  as  shoring,  sheeting,  planking,  strutting,  etc. complete for finished item of work  excluding dewatering charges etc as per SS - 20B (APSS 308). Ordinary Soil </t>
  </si>
  <si>
    <t>SWR33015</t>
  </si>
  <si>
    <t>Drilling holes in hard granite or sheet rock by Pneumatic compressor 25 mm dia meter etc for complete for item of work</t>
  </si>
  <si>
    <t>SWR34180</t>
  </si>
  <si>
    <t>rmt</t>
  </si>
  <si>
    <t>SWR34458</t>
  </si>
  <si>
    <t>Filling with already available Earthwork in basement with 150mm thick layers incldg cost &amp; conveyance all materials watering,consolidation etc complete for finished item of work.</t>
  </si>
  <si>
    <t>SWR33055</t>
  </si>
  <si>
    <t>Plain Cement contrete  (1:4:8) using 40 mm metal with concrete Mixture.  All work upto Plinth level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as directed by Engineer incharge of the work</t>
  </si>
  <si>
    <t>SWR33028</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</si>
  <si>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a)  Column Footings</t>
  </si>
  <si>
    <t>SWR33098</t>
  </si>
  <si>
    <t>RCC M - 20 GF (1:1.5:3) Nominal mix (Cement:fine aggregate: coarse aggregate) corresponding to Table 9 of IS 456 using 20mm size graded machine crushed hard granite metal (coarse aggregae) from approved quarry including cost and conveyance of all material  as directed by Engineer incharge of the work. b) Columns"</t>
  </si>
  <si>
    <t>SWR33100</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</si>
  <si>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c)Plinth Beams</t>
  </si>
  <si>
    <t>SWR33099</t>
  </si>
  <si>
    <t>RCC M - 20 GF Beams (1:1.5:3)Nominal mix (Cement:fine aggregate: coarse aggregate) corresponding to Table 9 of IS 456 using 20mm size graded machine crushed hard granite metal (coarse aggregae) from approved quarry including cost and conveyance of all mater  as directed by Engineer incharge of the work. d)Roof Beams"</t>
  </si>
  <si>
    <t>SWR33121</t>
  </si>
  <si>
    <t>RCC M - 20 GF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</si>
  <si>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SWR33107</t>
  </si>
  <si>
    <t>RCC M - 20 (1:1.5:3)Nominal mix (Cement:fine aggregate: coarse aggregate) corresponding to Table 9 of IS 456 using 20mm size graded machine crushed hard granite metal (coarse aggregae) from approved quarry including cost and conveyance of all material  as directed by Engineer incharge of the work. / h) Roofslab &amp; Staircase "150mm</t>
  </si>
  <si>
    <t>SWR33128</t>
  </si>
  <si>
    <t>Supplying, fitting and placing HYSD bar reinforcement in foundation complete as per drawings and technical specifications for Bars below 36 mm dia including over laps and wastage, where they are not welded,complete  as directed by Engineer incharge of the work.</t>
  </si>
  <si>
    <t>SWR33144</t>
  </si>
  <si>
    <t>Ton</t>
  </si>
  <si>
    <t>Coursed rubble stone masonry 2nd sort with hard granite stones in cement mortar (1:6) for basement, including cost and conveyance of all materials, labour charges, curing, all leads and lifts, etc, complete for finished item of work  as directed by Engineer incharge of the work.</t>
  </si>
  <si>
    <t>SWR33041</t>
  </si>
  <si>
    <t>Raised pointing to the exposed surfaces of CRS masonry in cm 1:3 prop. including cost and conveyance of all materials, labour charges, all leads and lifts curing etc, complete for finished item of work.</t>
  </si>
  <si>
    <t>SWR33184</t>
  </si>
  <si>
    <t>Sqm</t>
  </si>
  <si>
    <t xml:space="preserve">Brick  masonry  in  cement  mortar  (1:6)  for superstructure  using  well  burnt country  made second  class bricks of approved quality including cost and conveyance of all materials curing, scaffolding with all leads and lifts in all heights etc., complete for finished item of work - Ground Floor </t>
  </si>
  <si>
    <t>SWR33068</t>
  </si>
  <si>
    <t>Supplying and filling the  substation site  with borrowed gravel, watering, ramming, thoroughly complying with the standard specification  as directed by Engineer incharge of the work.</t>
  </si>
  <si>
    <t>SWR33052</t>
  </si>
  <si>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</si>
  <si>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SWR33163</t>
  </si>
  <si>
    <t>Providng impervious coat to exposed RCC roof slab surface with CM(1:3), 20 mm thick with 1kg of water proof compound per bag of cement laid over roof when it is green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</si>
  <si>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SWR33156</t>
  </si>
  <si>
    <t>RCM facia 5cm thick in CM (1:3) for drop walls, fins with rabbit wire mesh &amp; nominal reinforcemet as directed by Engineer-in-change with dubara sponge finishing, including cost &amp; conveyance of all materials to site, seigniorage charges, sales &amp; incidental, cost and conveyance of cement, wire mesh, water to work site, centering, scaffolding and form work, lift changes etc., complete for finished items of work but excluding cost of steel &amp; its fabrication charges, for finished item of work. (APSS No.403 &amp; 903).</t>
  </si>
  <si>
    <t>SWR33203</t>
  </si>
  <si>
    <t>Supply &amp; fixing Aluminimum Anodised Two/Three Track Sliding Windows as per approved drawing with aluminium anodised sections of Series C Jindal sections and outer frame top horizontals &amp; both verticals of 8774 of size 62 x 29.5 mm and bottom horizontal - two track frame of 8773 of size 62 x 29.5 mm,  Shutter frame top, bottom and verticals of 8304 of size 50 mm x 20 mm and Weather interlocking frame of 8306 of size 50 x 20 with plain clear float glass 5mm thick fixed including Supply &amp; fixing aluminium handles of 100 mm for each shutter, nylon rollers assembly and all labour charges for fixing the fixtures with required no. of screws, bolts and nuts and includingt labour charges for fixing the frame in position, fixing shutter to frame etc. completed for finished item of work</t>
  </si>
  <si>
    <t>SWR33277</t>
  </si>
  <si>
    <t>Supply &amp; fixing of ms grill to windows with outer frame of ISA2525 of 25mm thick , horizontal and vertical square rods of 10x10mm and paintng  with synthetic enamel paint per (0.3 x 1.2 )sqm.</t>
  </si>
  <si>
    <t>SWR33310</t>
  </si>
  <si>
    <t>sqm</t>
  </si>
  <si>
    <t>Supplying &amp; fixing collapsible steel shutters with vertical, double channel of 20 x10x2 mm of 100 mm centre ,Bracers with flat iron 40x40x6 mm with 38 mm dia steel pulleys, the top, bottom and side vertical frames of the collapsible gate with 65x65mmx8mm MS Angle and middle guide rail at site height with 65mmx8mm MS flat for the pulleys to guide and fixed with necessary hold fasts, bolts, nuts, rivets, locking arrangements, stoppers, handles, all accessories all fixtures and painted with one coat of approved steel primer etc., complete for finished item of work as per special spn 1105.</t>
  </si>
  <si>
    <t>SWR33411</t>
  </si>
  <si>
    <t>Flush type Doors with 35mm Thick Flush Shutters with Bondwood solied Block Board Type Faced on Both the sides with Commercial Type Plywood (Schedule Item No. 301.) complete for finished item of work.</t>
  </si>
  <si>
    <t>SWR33269</t>
  </si>
  <si>
    <t>Flooring with cermic tiles of set over base coat of cement mortar (1:3) 20 mm thick  over CC bed already laid or RCC Roof Slab, including neat cement slurry of honey like consistency spread @ 3.3 kgs per sqm. &amp; jointed neatly with white cement paste to full depth mixed with pigment of matching shade, including cost of all materials like cement, sand, water and tiles etc., complete, including seigniorage charges, etc., complete for finished item of work .</t>
  </si>
  <si>
    <t>SWR33224</t>
  </si>
  <si>
    <t>Flooring with polished shahabad stones 20 mmthick set over base coat of CM (1:3) over already laid CC bed /RCC Roof Slab, including neat cement slurry of honey like consistency spread @ 3.3 kgs per sqm. &amp; jointed with neat cement to full depth including cost of all materials like cement, sand, and water and flooring stones etc., complete, including seigniorage charges, labour charges for dresing of flooring stones etc., complete for finished item of work .</t>
  </si>
  <si>
    <t>SWR33219</t>
  </si>
  <si>
    <t>Decorated white back ground glazed  tiles, set over base coat of cement mortar (1:3) 20 mm thick  over CC bed already laid or RCC Roof Slab, including neat cement slurry of honey like consistency spread @ 3.3 kgs per sqm. &amp; jointed neatly with white cement paste mixed with pigment of matching shadeto full depth,  including cost of all materials like cement, sand, water and tiles etc., complete, including seigniorage charges, etc., complete for finished item of work .</t>
  </si>
  <si>
    <t>SWR33226</t>
  </si>
  <si>
    <t>Providing skirting to internal walls to 15 cm height/risers of steps with  ...mm thick polished Shahabad stone length equal to polished stones, set over base coat of CM (1:3) 12 mm thick with cement slurry of honey like consistency spread at the rate of 3.30 kgs per sqm and jointed with white cement paste mixed with pigment of matching shade to full depth, including cost of all materials like Shahabad stone, cement, sand and water etc., complete, including seigniorage charges, etc., complete for finished item of work  as directed by Engineer incharge of the work.</t>
  </si>
  <si>
    <t>SWR33236</t>
  </si>
  <si>
    <t>Painting to new walls with 2 coats of ready mixed oil bound wahsable distemper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911 for internal walls  as directed by Engineer incharge of the work</t>
  </si>
  <si>
    <t>SWR33333</t>
  </si>
  <si>
    <t>Painting to new walls with 2 coats of ACE paint external grade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912 for external walls  as directed by Engineer incharge of the work.</t>
  </si>
  <si>
    <t>SWR33334</t>
  </si>
  <si>
    <t>Supplying and fixing Alluminium glazed door cum fixed window or door using anodised alluminium extruded sections and mat finish for frames sites and Handle/knib,locking arrangements and 4.0mm plain glass fixed to the frame with beeding and qasket with all required item of work.</t>
  </si>
  <si>
    <t>SWR33272</t>
  </si>
  <si>
    <t>Plain Cement contrete  (1:2:4) Nominal Mix using 20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</si>
  <si>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SWR33030</t>
  </si>
  <si>
    <t>Plain Cement contrete  (1:3:6) Nominal Mix using 40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</si>
  <si>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SWR33029</t>
  </si>
  <si>
    <t>Supply and fabrication of beams,chanales and angles including labour charges complete for the finished item of work.</t>
  </si>
  <si>
    <t>SWR33145</t>
  </si>
  <si>
    <t>Kg</t>
  </si>
  <si>
    <t>Supply &amp; fixing of 25mm dia 2mm thick surface P.V.C. pipe (ISI MARK) Concealed in wall with all required accessories including masonary work and labour charges etc.complete.</t>
  </si>
  <si>
    <t>SWR33441</t>
  </si>
  <si>
    <t>Rmt</t>
  </si>
  <si>
    <t>Supply &amp; fixing 4 way TPN Distribution board with IP-42 protection suitable for 3 phase 40A FP Isolator/ELCB/RCCB as incomer and  10kA-6-32A SP MCBs 12Nos as out going including internal connection and labour charges for surface / flush mounting etc Complete.</t>
  </si>
  <si>
    <t>SWR33526</t>
  </si>
  <si>
    <t>Supply &amp; fixing of 6A 3 pin wall plug socket with 6A switch control on a common switch board with earth continuity including wire leads,earth connection along with all labour charges etc., complete</t>
  </si>
  <si>
    <t>SWR33468</t>
  </si>
  <si>
    <t>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</si>
  <si>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</si>
  <si>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Wiring with 2 runs of 14/0.3mm (1.0 sq.mm)Fire Retardant (FR) P.V.C. insulated flexible copper cable (ISI MARK) in existing pipe with 6A modular type Switch,ceiling rose and 3mm thick hylam sheet covering to switch control box including all labour charges etc., complete for light  points, bell , fan and exhaust fan points in Non-Residential Buildings.</t>
  </si>
  <si>
    <t>SWR33457</t>
  </si>
  <si>
    <t>Supply &amp; Fixing of 28W T5 fluorescent tube.
Makes : Crompton / Bajaj / Phillips / Surya / Havells with copper choke,starter etc.,incuding 1No 40W tube etc., complete.</t>
  </si>
  <si>
    <t>SWR33558</t>
  </si>
  <si>
    <t>Supply of 12" (300mm)ISI, 900 RPM Light duty exhaust fan with metallic blades with Mark of makes Crompton / Bajaj / Havells / Orient.</t>
  </si>
  <si>
    <t>SWR33571</t>
  </si>
  <si>
    <t>Supply and run of 2 of 22/0.3mm (1.5 sq.mm) (FR) P.V.C. insulated flexible copper cable in existing pipe for mains including all labour charges complete.</t>
  </si>
  <si>
    <t>SWR33496</t>
  </si>
  <si>
    <t>Supply and run of 2 of 36/0.3mm (2.5 sq.mm) FR P.V.C. insulated flexible copper cable in existing pipe for mains including all labour charges complete.</t>
  </si>
  <si>
    <t>SWR33497</t>
  </si>
  <si>
    <t>Supply &amp; fixing of batten holder /slanting holder in lieu of ceiling rose of light point complete with all connection and all labour charges with 40W bulb (for new installation).</t>
  </si>
  <si>
    <t>SWR33484</t>
  </si>
  <si>
    <t>Supply &amp; fixing of 1200mm (48'') sweep 230v,A.C 50 Hz.Ceiling fan with 3 Blades and double ball bearings with all standared accessories.</t>
  </si>
  <si>
    <t>SWR33563</t>
  </si>
  <si>
    <t>Supply &amp; fixing of  Electronic Regulator for ceiling fans 900/1200/1400mm sweep including cost of material, Electrical charges complete for finished item of work</t>
  </si>
  <si>
    <t>SWR33564</t>
  </si>
  <si>
    <t>Supply &amp; Fixing of 12" heavy duty exhaust fan with metal blades etc including all operational, incidental and labour charges etc. complete for the finished item of worK Makes : Crompton / Havells Ventilair-DB / Orient hill air.</t>
  </si>
  <si>
    <t>SWR33573</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</si>
  <si>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</si>
  <si>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SWR33596</t>
  </si>
  <si>
    <t>S&amp;F 20W LED Tubelight Batten</t>
  </si>
  <si>
    <t>SWR33553</t>
  </si>
  <si>
    <t>Supplying, laying, jointing and testing 101.4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</si>
  <si>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</si>
  <si>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457.2 mm x 457.2 mm (1'6"x1'6") brick in CM 1:6 prop. Masonry. Inspection chamber up to 914.4 mm (3'0") and fitted with light weight 457.2 mm x 457.2 mm (1'6"x1'6") C.I frame and cover of 20 Kg.</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</si>
  <si>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</si>
  <si>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</si>
  <si>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</si>
  <si>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</si>
  <si>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</si>
  <si>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</si>
  <si>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SWR34377</t>
  </si>
  <si>
    <t>Supply &amp; fixing of 90 mm dia 3 M Single Socket PVC/SWR pipe - 6 Kg/sq.cm - Prince/Sudhakar or any ISI Brand</t>
  </si>
  <si>
    <t>SWR34378</t>
  </si>
  <si>
    <t>Supplying &amp; fixing 150 mm x 100 mm SWG gully traps conforming to ISI 651 &amp; 4127 with C.I Grating &amp; Cost. Brick masonry in CM 1:6 prop. Intermediate chamber and fitted with 304.8 mm x 288.6mm (12"x9") C.I Frame and hinged cover</t>
  </si>
  <si>
    <t>SWR34286</t>
  </si>
  <si>
    <t>Supplying and Fixing European Water Closet of 1st quality conforming to IS:2556-Part-2-1973 of Hindustan / Neycer or Parryware make white glazed with 'S' trap</t>
  </si>
  <si>
    <t>SWR34314</t>
  </si>
  <si>
    <t>Supplying and Fixing best Indian make plastic seat and lid for European water closets with rubber or plastic Buffers as per IS 2548-1996</t>
  </si>
  <si>
    <t>SWR34315</t>
  </si>
  <si>
    <t>Supply &amp; fixing 15 mm angle stop cock Indian make 400 grams Seiko/ Senior/ Nice/ Senior/ Nice or equivalent</t>
  </si>
  <si>
    <t>SWR34328</t>
  </si>
  <si>
    <t>S&amp;F 15 mm bib tap Indian make 400 grams Seiko/ Senior/ Nice or equivalent</t>
  </si>
  <si>
    <t>SWR34329</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</si>
  <si>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</si>
  <si>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</si>
  <si>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SWR34428</t>
  </si>
  <si>
    <t>Supply &amp; fixing of 4" (101.6 mm ) Nahany Trap ( Without Jali with inlet)UPVC/SWR Pipe fittings (Prince/Sudhakar or any ISI Brand)</t>
  </si>
  <si>
    <t>SWR34387</t>
  </si>
  <si>
    <t>Supplying &amp; Fixing low down Plastic flushing tank 10 Lit Capacity Hindustan Sanitary ware/ parry/ Neycer with internal components</t>
  </si>
  <si>
    <t>SWR34376</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</si>
  <si>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</si>
  <si>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SWR34375</t>
  </si>
  <si>
    <t>L</t>
  </si>
  <si>
    <t>Supply &amp; fixing 31.75 mm dia PVC flexible waste pipe of
914.4 mm length of Ist quality complete  for finished item of work</t>
  </si>
  <si>
    <t>SWR34426</t>
  </si>
  <si>
    <t>S &amp; F of (15.90mm)Ashirvad/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</si>
  <si>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SWR34361</t>
  </si>
  <si>
    <t>Supply and Fixing of (22.20mm)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</si>
  <si>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SWR34362</t>
  </si>
  <si>
    <t>Supply and Fixing of (28.60mm)Ashirvad/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</si>
  <si>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SWR34363</t>
  </si>
  <si>
    <t>Supply &amp; fixing Gunmetal (GM) Ball valve with SS Ball and SS Spindle as per IS - Class - I, Indian make heavy type - 25mm NB Size</t>
  </si>
  <si>
    <t>SWR34346</t>
  </si>
  <si>
    <t>Supply &amp; fixing Gunmetal (GM) Ball valve with SS Ball and SS Spindle as per IS - Class - I, Indian make heavy type -20mm NB Size</t>
  </si>
  <si>
    <t>SWR34345</t>
  </si>
  <si>
    <t>Supply &amp; fixing 25.4 mm dia &amp; 609.6 mm long aluminium anodized towel rod with brackets and aluminium screws</t>
  </si>
  <si>
    <t>SWR34430</t>
  </si>
  <si>
    <t>Supply &amp; fixing NP soap dish heavy type with NP screws</t>
  </si>
  <si>
    <t>SWR34429</t>
  </si>
  <si>
    <t>Supply and fixing of AC sheets including cost of material labour conveyence  etc complete for finished item of work as directed by the engineer in charge.</t>
  </si>
  <si>
    <t>SWR33400</t>
  </si>
  <si>
    <t>M2</t>
  </si>
  <si>
    <t>S&amp;F of Glow sign board size 10' x 3' including lettering, labour charges, fitting charges cost of all materials and  complete for finished item.</t>
  </si>
  <si>
    <t>SWR33422</t>
  </si>
  <si>
    <t>Carting away of excavated soils Complete for finished item of work</t>
  </si>
  <si>
    <t>SWR34151</t>
  </si>
  <si>
    <t>Providing 20 mm chips in the transformer area including cost, lead and labour charges complete for finished item of work</t>
  </si>
  <si>
    <t>SWR33057</t>
  </si>
  <si>
    <t>Supply and fixing of MS GATE with redoxide and 2 Coats of Anamil paint Complete finished item of work as directed by Engineer - in-charge</t>
  </si>
  <si>
    <t>SWR33404</t>
  </si>
  <si>
    <t>Geophysical Investgation charges for water point by Geologist as directed by Engineer in chargecomplete for the finished item of work.</t>
  </si>
  <si>
    <t>SWR33608</t>
  </si>
  <si>
    <t>Drilling of 165mm bore well with machine rig including deployment and hire charges of rig and other machinery and equipment labour charges , measuring the yeild of borewell including cost and conveyance etc complete 0 to  90M</t>
  </si>
  <si>
    <t>SWR33609</t>
  </si>
  <si>
    <t>Supply and fixing of 160mm dia PVC casing of A class 6Kg point pressure including cost and conveyance of all materials labour charges etc complete for finished item of work as directed by the engineer-in-charge.</t>
  </si>
  <si>
    <t>SWR33611</t>
  </si>
  <si>
    <t xml:space="preserve">Supply and erecting, ISI mark submersible 2.0HP, Single Phase 30 stages pumpset suitable for 106/156mm dia borewell including cost and conveyance of all materials labour charges etc complete for finished item of work </t>
  </si>
  <si>
    <t>SWR33626</t>
  </si>
  <si>
    <t xml:space="preserve">Supply and fixing of HDPE pipe 40mm dia of 16Kg/cSqm including cost and conveyance of all materials labour charges etc complete for finished item of work as directed by the engineer-in-charge. </t>
  </si>
  <si>
    <t>SWR34410</t>
  </si>
  <si>
    <t xml:space="preserve">Supply and erecting D.O.L Starter 250V , Single phase,50Hz with SS enclouserincluding cost and conveyance of all materials labour charges etc complete for finished item of work </t>
  </si>
  <si>
    <t>SWR33644</t>
  </si>
  <si>
    <t>Supply of 3 Core 2.5 Sqmm Flat Copper cable of ISI for Submersible Motors of makes Finolex / Polycab / Gold Medal / Million / Payal / Sun Light / Power Flex / Fortune Art</t>
  </si>
  <si>
    <t>SWR33641</t>
  </si>
  <si>
    <t>Provd-DGPS &amp; Total Staion Survey</t>
  </si>
  <si>
    <t>SWR34506</t>
  </si>
  <si>
    <t>Providing supply of electricity to the site premises through custamer service centre duly applying for new connection including service wire, application complete the work.</t>
  </si>
  <si>
    <t>SWR33425</t>
  </si>
  <si>
    <t>Seigniorage Charges - Sand</t>
  </si>
  <si>
    <t>SWR34470</t>
  </si>
  <si>
    <t>Seigniorage Charges - Metal</t>
  </si>
  <si>
    <t>SWR34471</t>
  </si>
  <si>
    <t>Seigniorage Charges -Gravel</t>
  </si>
  <si>
    <t>SWR34472</t>
  </si>
  <si>
    <t xml:space="preserve">Flooring with chequrred terrazzo tiles of 22 mm thick (medium shade ) set over base coat of cement mortar (1:6) 12 mm thick  over CC bed already laid or RCC Roof Slab, including neat cement slurry of honey like consistency spread @ 3.3 kgs per sqm. &amp; jointed with neat cement to full depth mixed with pigment of matching shade, including cost of all materials like cement, sand, water and tiles etc., complete, including seigniorage charges, complete for finished item of work </t>
  </si>
  <si>
    <t>SWR33222</t>
  </si>
  <si>
    <t>Electrical Total Rs.</t>
  </si>
  <si>
    <t>Civil Total in Rs.</t>
  </si>
  <si>
    <t>GST@18%</t>
  </si>
  <si>
    <r>
      <t xml:space="preserve">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withearth, levelling and and removing the debris from the site inluding the cost of lead and lift etc. </t>
    </r>
    <r>
      <rPr>
        <b/>
        <sz val="11"/>
        <color theme="1"/>
        <rFont val="Book Antiqua"/>
        <family val="1"/>
      </rPr>
      <t>In Hard Gravel Soil / BC soil / Red earth / stone and earth mixed with fair boulders / Normal soil</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</si>
  <si>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  </t>
    </r>
    <r>
      <rPr>
        <b/>
        <sz val="11"/>
        <color theme="1"/>
        <rFont val="Book Antiqua"/>
        <family val="1"/>
      </rPr>
      <t xml:space="preserve">Along the CC / BT multi layer road requiring compressor </t>
    </r>
    <r>
      <rPr>
        <sz val="11"/>
        <color theme="1"/>
        <rFont val="Book Antiqua"/>
        <family val="1"/>
      </rPr>
      <t>- 33 KV 3x400 Sqmm Cable</t>
    </r>
  </si>
  <si>
    <r>
      <t xml:space="preserve">Raising of </t>
    </r>
    <r>
      <rPr>
        <b/>
        <sz val="11"/>
        <color theme="1"/>
        <rFont val="Book Antiqua"/>
        <family val="1"/>
      </rPr>
      <t>Single run</t>
    </r>
    <r>
      <rPr>
        <sz val="11"/>
        <color theme="1"/>
        <rFont val="Book Antiqua"/>
        <family val="1"/>
      </rPr>
      <t xml:space="preserve"> 33KV 3x400sqmm UG  cable on already erected support with wooden / MS clamps and connecting it to over head line with cable jumpers including cost of required wooden cleats, lugs and bolts and nuts through GI pipe (excluding the cost of GI pipe) </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</si>
  <si>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Along the CC / BT multi layer road requiring compressor -11 KV 3x300 Sqmm Cable</t>
    </r>
  </si>
  <si>
    <t>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</si>
  <si>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</si>
  <si>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- 11KV 3x185 Sqmm Cable</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</si>
  <si>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</si>
  <si>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</si>
  <si>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APSS / Month Cl.Number</t>
  </si>
  <si>
    <t>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</si>
  <si>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t xml:space="preserve">Total  (Elect+ Civil ) </t>
  </si>
  <si>
    <t>Grand Total (Elect+Civil) incl GST</t>
  </si>
  <si>
    <r>
      <t>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t>
    </r>
    <r>
      <rPr>
        <b/>
        <sz val="11"/>
        <color theme="1"/>
        <rFont val="Book Antiqua"/>
        <family val="1"/>
      </rPr>
      <t xml:space="preserve">In Hard Gravel Soil / BC soil / Red earth / stone and earth mixed with fair boulders /Normal soil / CC/BT Road  </t>
    </r>
    <r>
      <rPr>
        <sz val="11"/>
        <color theme="1"/>
        <rFont val="Book Antiqua"/>
        <family val="1"/>
      </rPr>
      <t>- 33 KV 3x400 Sqmm Cable</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</si>
  <si>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</si>
  <si>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</si>
  <si>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</si>
  <si>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t>
  </si>
  <si>
    <t>Civil Portion:</t>
  </si>
  <si>
    <t>Electrical Portion:</t>
  </si>
  <si>
    <r>
      <rPr>
        <b/>
        <u/>
        <sz val="11"/>
        <rFont val="Arial"/>
        <family val="2"/>
      </rPr>
      <t>Name of the Work :-</t>
    </r>
    <r>
      <rPr>
        <b/>
        <sz val="11"/>
        <rFont val="Arial"/>
        <family val="2"/>
      </rPr>
      <t xml:space="preserve">   </t>
    </r>
    <r>
      <rPr>
        <sz val="11"/>
        <rFont val="Arial"/>
        <family val="2"/>
      </rPr>
      <t xml:space="preserve">Erection of 33/11KV Indoor SS with 2Nos 8MVA PTRs along with Construction of control room, compound wall along with MS gate and borewell, cable trenches, power transformer plinths, toilet block, electrification, sanitary and water supply arrangements for the proposed 33/11 KV Indoor Sub-station at </t>
    </r>
    <r>
      <rPr>
        <b/>
        <sz val="11"/>
        <rFont val="Arial"/>
        <family val="2"/>
      </rPr>
      <t>Nizamia Unani Hospital,</t>
    </r>
    <r>
      <rPr>
        <sz val="11"/>
        <rFont val="Arial"/>
        <family val="2"/>
      </rPr>
      <t xml:space="preserve"> Charminar in in Bahadurpura Constituency in Operation Hyderabad South Circle in Master Plan, Hyderabad Circle 
</t>
    </r>
  </si>
  <si>
    <r>
      <rPr>
        <b/>
        <u/>
        <sz val="11"/>
        <rFont val="Arial"/>
        <family val="2"/>
      </rPr>
      <t>WBS Element</t>
    </r>
    <r>
      <rPr>
        <u/>
        <sz val="11"/>
        <rFont val="Arial"/>
        <family val="2"/>
      </rPr>
      <t xml:space="preserve"> :</t>
    </r>
    <r>
      <rPr>
        <sz val="11"/>
        <rFont val="Arial"/>
        <family val="2"/>
      </rPr>
      <t>- S-1765-12-02-02-03-001 (Elect) &amp; S-1765-12-07-01-02-001(civil)</t>
    </r>
  </si>
  <si>
    <t>Painting of R.S Joist,Box poles including cross arms and clamps with one coat of red oxid and two coats of Al.paint including cost of paint and consumables</t>
  </si>
  <si>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1"/>
        <color theme="1"/>
        <rFont val="Book Antiqua"/>
        <family val="1"/>
      </rPr>
      <t>Providing of RFID markers on Shabad Stones wherever required</t>
    </r>
    <r>
      <rPr>
        <sz val="11"/>
        <color theme="1"/>
        <rFont val="Book Antiqua"/>
        <family val="1"/>
      </rPr>
      <t xml:space="preserve">, back filling the trench with earth, levelling and and removing the debris from the site inluding the cost of lead and lift etc.depth of the trench) LT -0.85 mts, 11 KV-1.05Mtrs &amp; 33 KV - 1.20 mtrs-  </t>
    </r>
    <r>
      <rPr>
        <b/>
        <sz val="11"/>
        <color theme="1"/>
        <rFont val="Book Antiqua"/>
        <family val="1"/>
      </rPr>
      <t>Across the CC/ BT road crossing multi layer road requiring compressor wih hume pipe (cxcluding the cost of Hume Pipe)-11 KV 3x300 Sqmm Cable</t>
    </r>
  </si>
  <si>
    <t>Estimate QTY</t>
  </si>
  <si>
    <t>Raising of Single Run 33KV 1x630sqmm UG Cable on Support</t>
  </si>
  <si>
    <t>Lay-Second 33KV UG Cb in Existing Duct</t>
  </si>
  <si>
    <t>Raising of 33kV 3x400 Sqmm Cu cable in Single Run on already erected support with wooden / MS clamps and connecting it to over head line withcable jumpers including cost of required wooden cleats, lugs and bolts and nuts through GI pipe (excluding the cost of GI pipe)</t>
  </si>
  <si>
    <t>Supply of 33KV 1x630Sqmm GIS ID Unit End Termination</t>
  </si>
  <si>
    <t>Supply of 33KV 1x630Sqmm OD Unit End Termination</t>
  </si>
  <si>
    <t>Raising of cable in Single Run on already erected support with wooden / MS clamps and connecting it to over head line with cable jumpers including cost of required wooden cleats, lugs and bolts and nuts through GI pipe (excluding the cost of GI pipe) -     11 KV 3x185 Sqmm Cable</t>
  </si>
  <si>
    <t>Raising of cable in Single Run on already erected support with wooden / MS clamps and connecting it to over head line with cable jumpers including cost of required wooden cleats, lugs and bolts and nuts through GI pipe (excluding the cost of GI pipe) - LT 3 1/2 x 185 Sqmm Cable</t>
  </si>
  <si>
    <t>Supply of GI Flat 25X3 mm with materials</t>
  </si>
  <si>
    <t>Supply of Metal Handle Lamp 150W</t>
  </si>
  <si>
    <t>Supply of  Steel almarah(61/2 X 3ft) Godrej</t>
  </si>
  <si>
    <t>Supply Stand basic cell phone with charger</t>
  </si>
  <si>
    <t>Supply of Name board of the 33/11kV Sub-Station(As per Standard Specification)</t>
  </si>
  <si>
    <t>Supply of Angle racks(18x36.6inches) Godrej</t>
  </si>
  <si>
    <t>Supply of  Earth Rods (8ft) Screw &amp; clamp type</t>
  </si>
  <si>
    <t>Supply of Room fire extinguisher (2 ltrs capacity) for control room</t>
  </si>
  <si>
    <t>Supply  of Fire bucket stand with 3 buckets (8 -10 ltr capacity)</t>
  </si>
  <si>
    <t>Supply of TrollyMounted Co2 Cylinders(IS-2878)</t>
  </si>
  <si>
    <t>Supply of Alluminium Ladder for indoor works</t>
  </si>
  <si>
    <t>Supply of Rubber mats ( 6’x3’) size for indoor SS</t>
  </si>
  <si>
    <t>Supply of Rechargeable LED torch light of Standard make</t>
  </si>
  <si>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In Hard Gravel Soil / BC soil / Red earth / stone and earth mixed with fair boulders / Normal soil / CC/BT Road</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</si>
  <si>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Book Antiqua"/>
        <family val="1"/>
      </rPr>
      <t>Across the CC/ BT road crossing multi layer road requiring compressor wih hume pipe (excluding the cost of Hume Pipe) - 33 KV 3x400 Sqmm Cable</t>
    </r>
  </si>
  <si>
    <t>Grouting the holes with neat cement slurry excluding cost of steel 25 mm dia meter including cost of material labour charges complete fro finished item of work as directed by the engineer in charge</t>
  </si>
  <si>
    <t>Supply &amp; fixing 38.1 mm C.P waste coupling Half or Full Thread 1st Quality Indian make Parryware or equivalent</t>
  </si>
  <si>
    <t>Supply of GI Bolts &amp; Nuts Etc.</t>
  </si>
  <si>
    <t>TON</t>
  </si>
</sst>
</file>

<file path=xl/styles.xml><?xml version="1.0" encoding="utf-8"?>
<styleSheet xmlns="http://schemas.openxmlformats.org/spreadsheetml/2006/main">
  <numFmts count="2">
    <numFmt numFmtId="43" formatCode="_ * #,##0.00_ ;_ * \-#,##0.00_ ;_ * &quot;-&quot;??_ ;_ @_ "/>
    <numFmt numFmtId="164" formatCode="_(* #,##0.00_);_(* \(#,##0.00\);_(* &quot;-&quot;??_);_(@_)"/>
  </numFmts>
  <fonts count="25">
    <font>
      <sz val="11"/>
      <color theme="1"/>
      <name val="Calibri"/>
      <family val="2"/>
      <scheme val="minor"/>
    </font>
    <font>
      <sz val="11"/>
      <color theme="1"/>
      <name val="Calibri"/>
      <family val="2"/>
      <scheme val="minor"/>
    </font>
    <font>
      <b/>
      <u/>
      <sz val="16"/>
      <name val="Bookman Old Style"/>
      <family val="1"/>
    </font>
    <font>
      <b/>
      <sz val="11"/>
      <name val="Arial"/>
      <family val="2"/>
    </font>
    <font>
      <sz val="11"/>
      <name val="Arial"/>
      <family val="2"/>
    </font>
    <font>
      <sz val="11"/>
      <color theme="1"/>
      <name val="Arial"/>
      <family val="2"/>
    </font>
    <font>
      <sz val="10"/>
      <name val="Arial"/>
      <family val="2"/>
    </font>
    <font>
      <sz val="10"/>
      <color rgb="FF000000"/>
      <name val="Times New Roman"/>
      <family val="1"/>
    </font>
    <font>
      <b/>
      <sz val="14"/>
      <color theme="1"/>
      <name val="Book Antiqua"/>
      <family val="1"/>
    </font>
    <font>
      <b/>
      <sz val="12"/>
      <color theme="1"/>
      <name val="Book Antiqua"/>
      <family val="1"/>
    </font>
    <font>
      <u/>
      <sz val="11"/>
      <color theme="10"/>
      <name val="Calibri"/>
      <family val="2"/>
    </font>
    <font>
      <b/>
      <u/>
      <sz val="11"/>
      <name val="Arial"/>
      <family val="2"/>
    </font>
    <font>
      <b/>
      <u/>
      <sz val="14"/>
      <name val="Book Antiqua"/>
      <family val="1"/>
    </font>
    <font>
      <sz val="11"/>
      <color theme="1"/>
      <name val="Book Antiqua"/>
      <family val="1"/>
    </font>
    <font>
      <sz val="12"/>
      <color theme="1"/>
      <name val="Book Antiqua"/>
      <family val="1"/>
    </font>
    <font>
      <sz val="12"/>
      <color indexed="8"/>
      <name val="Book Antiqua"/>
      <family val="1"/>
    </font>
    <font>
      <b/>
      <sz val="11"/>
      <color theme="1"/>
      <name val="Book Antiqua"/>
      <family val="1"/>
    </font>
    <font>
      <sz val="11"/>
      <name val="Book Antiqua"/>
      <family val="1"/>
    </font>
    <font>
      <sz val="12"/>
      <name val="Book Antiqua"/>
      <family val="1"/>
    </font>
    <font>
      <b/>
      <sz val="12"/>
      <name val="Book Antiqua"/>
      <family val="1"/>
    </font>
    <font>
      <u/>
      <sz val="11"/>
      <name val="Arial"/>
      <family val="2"/>
    </font>
    <font>
      <b/>
      <u/>
      <sz val="11"/>
      <color theme="10"/>
      <name val="Book Antiqua"/>
      <family val="1"/>
    </font>
    <font>
      <b/>
      <sz val="13"/>
      <color theme="1"/>
      <name val="Book Antiqua"/>
      <family val="1"/>
    </font>
    <font>
      <b/>
      <u/>
      <sz val="14"/>
      <color theme="1"/>
      <name val="Book Antiqua"/>
      <family val="1"/>
    </font>
    <font>
      <sz val="12"/>
      <color theme="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0070C0"/>
      </left>
      <right style="thin">
        <color rgb="FF0070C0"/>
      </right>
      <top style="thin">
        <color rgb="FF0070C0"/>
      </top>
      <bottom style="thin">
        <color rgb="FF0070C0"/>
      </bottom>
      <diagonal/>
    </border>
    <border>
      <left style="thin">
        <color indexed="64"/>
      </left>
      <right/>
      <top style="thin">
        <color indexed="64"/>
      </top>
      <bottom/>
      <diagonal/>
    </border>
  </borders>
  <cellStyleXfs count="14">
    <xf numFmtId="0" fontId="0" fillId="0" borderId="0"/>
    <xf numFmtId="164" fontId="1" fillId="0" borderId="0" applyFont="0" applyFill="0" applyBorder="0" applyAlignment="0" applyProtection="0"/>
    <xf numFmtId="0" fontId="1"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7" fillId="0" borderId="0"/>
    <xf numFmtId="0" fontId="6" fillId="0" borderId="0"/>
    <xf numFmtId="0" fontId="6" fillId="0" borderId="0"/>
    <xf numFmtId="0" fontId="10" fillId="0" borderId="0" applyNumberFormat="0" applyFill="0" applyBorder="0" applyAlignment="0" applyProtection="0">
      <alignment vertical="top"/>
      <protection locked="0"/>
    </xf>
  </cellStyleXfs>
  <cellXfs count="88">
    <xf numFmtId="0" fontId="0" fillId="0" borderId="0" xfId="0"/>
    <xf numFmtId="0" fontId="5" fillId="0" borderId="0" xfId="0" applyFont="1"/>
    <xf numFmtId="0" fontId="5" fillId="0" borderId="4" xfId="0" applyFont="1" applyBorder="1" applyAlignment="1">
      <alignment horizontal="center" vertical="center"/>
    </xf>
    <xf numFmtId="0" fontId="5" fillId="0" borderId="0" xfId="0" applyFont="1" applyAlignment="1">
      <alignment horizontal="left" vertical="center"/>
    </xf>
    <xf numFmtId="0" fontId="0" fillId="0" borderId="0" xfId="0" applyAlignment="1">
      <alignment horizontal="center" vertical="center"/>
    </xf>
    <xf numFmtId="0" fontId="13" fillId="0" borderId="4" xfId="0" applyFont="1" applyBorder="1" applyAlignment="1">
      <alignment horizontal="center" vertical="center"/>
    </xf>
    <xf numFmtId="0" fontId="14" fillId="0" borderId="4" xfId="2" applyFont="1" applyBorder="1" applyAlignment="1">
      <alignment horizontal="center" vertical="center" wrapText="1"/>
    </xf>
    <xf numFmtId="0" fontId="15" fillId="2" borderId="4" xfId="0" applyFont="1" applyFill="1" applyBorder="1" applyAlignment="1">
      <alignment horizontal="center" vertical="center" wrapText="1"/>
    </xf>
    <xf numFmtId="0" fontId="14" fillId="0" borderId="4" xfId="0" applyFont="1" applyBorder="1" applyAlignment="1">
      <alignment horizontal="center" vertical="center"/>
    </xf>
    <xf numFmtId="0" fontId="15" fillId="0" borderId="4" xfId="0" applyFont="1" applyFill="1" applyBorder="1" applyAlignment="1">
      <alignment horizontal="center" vertical="center" wrapText="1"/>
    </xf>
    <xf numFmtId="0" fontId="14" fillId="0" borderId="4" xfId="0" applyFont="1" applyFill="1" applyBorder="1" applyAlignment="1">
      <alignment horizontal="center" vertical="center"/>
    </xf>
    <xf numFmtId="0" fontId="14" fillId="0" borderId="0" xfId="0" applyFont="1" applyAlignment="1">
      <alignment horizontal="center" vertical="center"/>
    </xf>
    <xf numFmtId="2" fontId="14" fillId="0" borderId="4" xfId="0" applyNumberFormat="1" applyFont="1" applyBorder="1" applyAlignment="1">
      <alignment horizontal="center" vertical="center"/>
    </xf>
    <xf numFmtId="0" fontId="13" fillId="0" borderId="4" xfId="0" applyFont="1" applyBorder="1" applyAlignment="1">
      <alignment vertical="center"/>
    </xf>
    <xf numFmtId="0" fontId="13" fillId="0" borderId="4" xfId="0" applyFont="1" applyFill="1" applyBorder="1" applyAlignment="1">
      <alignment vertical="center" wrapText="1"/>
    </xf>
    <xf numFmtId="0" fontId="13" fillId="0" borderId="4" xfId="0" applyFont="1" applyFill="1" applyBorder="1" applyAlignment="1">
      <alignment vertical="center"/>
    </xf>
    <xf numFmtId="0" fontId="13" fillId="0" borderId="4" xfId="0" applyFont="1" applyBorder="1" applyAlignment="1">
      <alignment vertical="center" wrapText="1"/>
    </xf>
    <xf numFmtId="0" fontId="13" fillId="0" borderId="4" xfId="3" applyFont="1" applyBorder="1" applyAlignment="1">
      <alignment vertical="center"/>
    </xf>
    <xf numFmtId="0" fontId="13" fillId="0" borderId="4" xfId="4" applyFont="1" applyBorder="1" applyAlignment="1">
      <alignment vertical="center"/>
    </xf>
    <xf numFmtId="0" fontId="13" fillId="0" borderId="4" xfId="5" applyFont="1" applyBorder="1" applyAlignment="1">
      <alignment vertical="center"/>
    </xf>
    <xf numFmtId="0" fontId="13" fillId="0" borderId="4" xfId="6" applyFont="1" applyBorder="1" applyAlignment="1">
      <alignment vertical="center"/>
    </xf>
    <xf numFmtId="0" fontId="13" fillId="0" borderId="4" xfId="7" applyFont="1" applyBorder="1" applyAlignment="1">
      <alignment vertical="center"/>
    </xf>
    <xf numFmtId="0" fontId="13" fillId="0" borderId="4" xfId="2" applyFont="1" applyBorder="1" applyAlignment="1">
      <alignment vertical="center" wrapText="1"/>
    </xf>
    <xf numFmtId="0" fontId="13" fillId="0" borderId="4" xfId="2" applyFont="1" applyFill="1" applyBorder="1" applyAlignment="1">
      <alignment horizontal="left" vertical="center" wrapText="1"/>
    </xf>
    <xf numFmtId="0" fontId="13" fillId="0" borderId="3" xfId="2" applyFont="1" applyBorder="1" applyAlignment="1">
      <alignment vertical="center" wrapText="1"/>
    </xf>
    <xf numFmtId="0" fontId="13" fillId="0" borderId="3" xfId="0" applyFont="1" applyBorder="1" applyAlignment="1">
      <alignment vertical="center" wrapText="1"/>
    </xf>
    <xf numFmtId="0" fontId="17" fillId="0" borderId="3" xfId="0" applyFont="1" applyBorder="1" applyAlignment="1">
      <alignment vertical="center" wrapText="1"/>
    </xf>
    <xf numFmtId="0" fontId="17" fillId="0" borderId="4" xfId="0" applyFont="1" applyBorder="1" applyAlignment="1">
      <alignment vertical="center" wrapText="1"/>
    </xf>
    <xf numFmtId="0" fontId="13" fillId="0" borderId="4" xfId="0" applyFont="1" applyBorder="1"/>
    <xf numFmtId="0" fontId="13" fillId="0" borderId="3" xfId="2" applyFont="1" applyBorder="1" applyAlignment="1">
      <alignment horizontal="left" vertical="center" wrapText="1"/>
    </xf>
    <xf numFmtId="0" fontId="13" fillId="0" borderId="3" xfId="0" applyFont="1" applyBorder="1" applyAlignment="1">
      <alignment vertical="center"/>
    </xf>
    <xf numFmtId="0" fontId="13" fillId="2" borderId="4" xfId="8" applyFont="1" applyFill="1" applyBorder="1" applyAlignment="1">
      <alignment horizontal="justify" vertical="top" wrapText="1"/>
    </xf>
    <xf numFmtId="0" fontId="13" fillId="2" borderId="4" xfId="9" applyFont="1" applyFill="1" applyBorder="1" applyAlignment="1">
      <alignment horizontal="justify" vertical="top" wrapText="1"/>
    </xf>
    <xf numFmtId="0" fontId="13" fillId="2" borderId="1" xfId="8" applyFont="1" applyFill="1" applyBorder="1" applyAlignment="1">
      <alignment horizontal="justify" vertical="top" wrapText="1"/>
    </xf>
    <xf numFmtId="0" fontId="13" fillId="2" borderId="4" xfId="8" applyFont="1" applyFill="1" applyBorder="1" applyAlignment="1">
      <alignment horizontal="left" vertical="top" wrapText="1"/>
    </xf>
    <xf numFmtId="0" fontId="13" fillId="2" borderId="4" xfId="10" applyFont="1" applyFill="1" applyBorder="1" applyAlignment="1">
      <alignment horizontal="justify" vertical="top" wrapText="1"/>
    </xf>
    <xf numFmtId="0" fontId="13" fillId="2" borderId="4" xfId="7" applyFont="1" applyFill="1" applyBorder="1" applyAlignment="1">
      <alignment horizontal="justify" vertical="top" wrapText="1"/>
    </xf>
    <xf numFmtId="0" fontId="13" fillId="2" borderId="6" xfId="9" applyFont="1" applyFill="1" applyBorder="1" applyAlignment="1">
      <alignment horizontal="justify" vertical="top" wrapText="1"/>
    </xf>
    <xf numFmtId="0" fontId="19" fillId="2" borderId="4" xfId="0" applyFont="1" applyFill="1" applyBorder="1" applyAlignment="1">
      <alignment horizontal="center" vertical="center" wrapText="1"/>
    </xf>
    <xf numFmtId="2" fontId="19" fillId="2" borderId="4" xfId="0" applyNumberFormat="1" applyFont="1" applyFill="1" applyBorder="1" applyAlignment="1">
      <alignment horizontal="center" vertical="center" wrapText="1"/>
    </xf>
    <xf numFmtId="43" fontId="19" fillId="2" borderId="4" xfId="1" applyNumberFormat="1" applyFont="1" applyFill="1" applyBorder="1" applyAlignment="1">
      <alignment horizontal="center" vertical="center" wrapText="1"/>
    </xf>
    <xf numFmtId="4" fontId="14" fillId="0" borderId="4" xfId="0" applyNumberFormat="1" applyFont="1" applyBorder="1" applyAlignment="1">
      <alignment horizontal="center" vertical="center"/>
    </xf>
    <xf numFmtId="0" fontId="14" fillId="3" borderId="4" xfId="0" applyFont="1" applyFill="1" applyBorder="1" applyAlignment="1">
      <alignment horizontal="center" vertical="center"/>
    </xf>
    <xf numFmtId="0" fontId="14" fillId="0" borderId="3" xfId="0" applyFont="1" applyBorder="1" applyAlignment="1">
      <alignment vertical="center"/>
    </xf>
    <xf numFmtId="2" fontId="0" fillId="0" borderId="0" xfId="0" applyNumberFormat="1"/>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4" fontId="14" fillId="0" borderId="4" xfId="0" applyNumberFormat="1" applyFont="1" applyFill="1" applyBorder="1" applyAlignment="1">
      <alignment horizontal="center" vertical="center"/>
    </xf>
    <xf numFmtId="2" fontId="14" fillId="0" borderId="4" xfId="0" applyNumberFormat="1" applyFont="1" applyFill="1" applyBorder="1" applyAlignment="1">
      <alignment horizontal="center" vertical="center"/>
    </xf>
    <xf numFmtId="2" fontId="9" fillId="0" borderId="4" xfId="0" applyNumberFormat="1" applyFont="1" applyBorder="1" applyAlignment="1">
      <alignment horizontal="center" vertical="center"/>
    </xf>
    <xf numFmtId="0" fontId="14" fillId="2" borderId="4" xfId="8" applyFont="1" applyFill="1" applyBorder="1" applyAlignment="1">
      <alignment horizontal="center" vertical="center" wrapText="1"/>
    </xf>
    <xf numFmtId="0" fontId="14" fillId="2" borderId="7" xfId="12" applyFont="1" applyFill="1" applyBorder="1" applyAlignment="1">
      <alignment horizontal="center" vertical="center" wrapText="1"/>
    </xf>
    <xf numFmtId="0" fontId="14" fillId="2" borderId="4" xfId="0" applyFont="1" applyFill="1" applyBorder="1" applyAlignment="1">
      <alignment horizontal="center" vertical="center"/>
    </xf>
    <xf numFmtId="4" fontId="14" fillId="2" borderId="4" xfId="0" applyNumberFormat="1" applyFont="1" applyFill="1" applyBorder="1" applyAlignment="1">
      <alignment horizontal="center" vertical="center"/>
    </xf>
    <xf numFmtId="2" fontId="14" fillId="2" borderId="3" xfId="8" applyNumberFormat="1" applyFont="1" applyFill="1" applyBorder="1" applyAlignment="1">
      <alignment horizontal="center" vertical="center" wrapText="1"/>
    </xf>
    <xf numFmtId="2" fontId="22" fillId="0" borderId="4" xfId="0" applyNumberFormat="1" applyFont="1" applyBorder="1" applyAlignment="1">
      <alignment horizontal="center" vertical="center"/>
    </xf>
    <xf numFmtId="0" fontId="22" fillId="0" borderId="2" xfId="0" applyFont="1" applyBorder="1" applyAlignment="1">
      <alignment horizontal="right" vertical="center"/>
    </xf>
    <xf numFmtId="0" fontId="22" fillId="0" borderId="5" xfId="0" applyFont="1" applyBorder="1" applyAlignment="1">
      <alignment horizontal="right" vertical="center"/>
    </xf>
    <xf numFmtId="0" fontId="22" fillId="0" borderId="3" xfId="0" applyFont="1" applyBorder="1" applyAlignment="1">
      <alignment horizontal="right" vertical="center"/>
    </xf>
    <xf numFmtId="2" fontId="14" fillId="2" borderId="1" xfId="8" applyNumberFormat="1" applyFont="1" applyFill="1" applyBorder="1" applyAlignment="1">
      <alignment horizontal="center" vertical="center" wrapText="1"/>
    </xf>
    <xf numFmtId="0" fontId="24" fillId="0" borderId="0" xfId="0" applyFont="1" applyAlignment="1">
      <alignment horizontal="center" vertical="center"/>
    </xf>
    <xf numFmtId="2" fontId="8" fillId="0" borderId="4" xfId="0" applyNumberFormat="1" applyFont="1" applyBorder="1" applyAlignment="1">
      <alignment horizontal="center" vertical="center"/>
    </xf>
    <xf numFmtId="0" fontId="13" fillId="3" borderId="4" xfId="2" applyFont="1" applyFill="1" applyBorder="1" applyAlignment="1">
      <alignment vertical="center"/>
    </xf>
    <xf numFmtId="2" fontId="13" fillId="3" borderId="4" xfId="0" applyNumberFormat="1" applyFont="1" applyFill="1" applyBorder="1" applyAlignment="1">
      <alignment vertical="center" wrapText="1"/>
    </xf>
    <xf numFmtId="0" fontId="13" fillId="3" borderId="4" xfId="0" applyFont="1" applyFill="1" applyBorder="1" applyAlignment="1">
      <alignment vertical="center"/>
    </xf>
    <xf numFmtId="0" fontId="13" fillId="3" borderId="4" xfId="0" applyFont="1" applyFill="1" applyBorder="1" applyAlignment="1">
      <alignment vertical="center" wrapText="1"/>
    </xf>
    <xf numFmtId="2" fontId="14" fillId="3" borderId="4" xfId="0" applyNumberFormat="1" applyFont="1" applyFill="1" applyBorder="1" applyAlignment="1">
      <alignment horizontal="center" vertical="center"/>
    </xf>
    <xf numFmtId="2" fontId="14" fillId="3" borderId="3" xfId="8" applyNumberFormat="1" applyFont="1" applyFill="1" applyBorder="1" applyAlignment="1">
      <alignment horizontal="center" vertical="center" wrapText="1"/>
    </xf>
    <xf numFmtId="0" fontId="13" fillId="3" borderId="3" xfId="2" applyFont="1" applyFill="1" applyBorder="1" applyAlignment="1">
      <alignment horizontal="left" vertical="center" wrapText="1"/>
    </xf>
    <xf numFmtId="0" fontId="5" fillId="0" borderId="5" xfId="0" applyFont="1" applyBorder="1" applyAlignment="1">
      <alignment horizontal="left" vertical="center" wrapText="1"/>
    </xf>
    <xf numFmtId="0" fontId="2" fillId="2" borderId="0" xfId="0" applyFont="1" applyFill="1" applyAlignment="1">
      <alignment horizontal="center" vertical="center"/>
    </xf>
    <xf numFmtId="0" fontId="3"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22" fillId="0" borderId="1" xfId="0" applyFont="1" applyBorder="1" applyAlignment="1">
      <alignment horizontal="right" vertical="center"/>
    </xf>
    <xf numFmtId="0" fontId="22" fillId="0" borderId="2" xfId="0" applyFont="1" applyBorder="1" applyAlignment="1">
      <alignment horizontal="right" vertical="center"/>
    </xf>
    <xf numFmtId="0" fontId="22" fillId="0" borderId="3" xfId="0" applyFont="1" applyBorder="1" applyAlignment="1">
      <alignment horizontal="right" vertical="center"/>
    </xf>
    <xf numFmtId="0" fontId="8" fillId="0" borderId="1" xfId="0" applyFont="1" applyBorder="1" applyAlignment="1">
      <alignment horizontal="right" vertical="center"/>
    </xf>
    <xf numFmtId="0" fontId="8" fillId="0" borderId="2" xfId="0" applyFont="1" applyBorder="1" applyAlignment="1">
      <alignment horizontal="right" vertical="center"/>
    </xf>
    <xf numFmtId="0" fontId="8" fillId="0" borderId="3" xfId="0" applyFont="1" applyBorder="1" applyAlignment="1">
      <alignment horizontal="right" vertical="center"/>
    </xf>
    <xf numFmtId="0" fontId="21" fillId="0" borderId="1" xfId="13" applyFont="1" applyBorder="1" applyAlignment="1" applyProtection="1">
      <alignment horizontal="right" vertical="center"/>
    </xf>
    <xf numFmtId="0" fontId="16" fillId="0" borderId="2" xfId="0" applyFont="1" applyBorder="1" applyAlignment="1">
      <alignment horizontal="right" vertical="center"/>
    </xf>
    <xf numFmtId="0" fontId="16" fillId="0" borderId="3" xfId="0" applyFont="1" applyBorder="1" applyAlignment="1">
      <alignment horizontal="right" vertical="center"/>
    </xf>
    <xf numFmtId="0" fontId="12" fillId="2" borderId="1"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23" fillId="0" borderId="1" xfId="0" applyFont="1" applyBorder="1" applyAlignment="1">
      <alignment horizontal="left" vertical="center"/>
    </xf>
    <xf numFmtId="0" fontId="23" fillId="0" borderId="2" xfId="0" applyFont="1" applyBorder="1" applyAlignment="1">
      <alignment horizontal="left" vertical="center"/>
    </xf>
  </cellXfs>
  <cellStyles count="14">
    <cellStyle name="Comma 2" xfId="1"/>
    <cellStyle name="Hyperlink" xfId="13" builtinId="8"/>
    <cellStyle name="Normal" xfId="0" builtinId="0"/>
    <cellStyle name="Normal 10" xfId="7"/>
    <cellStyle name="Normal 2" xfId="11"/>
    <cellStyle name="Normal 2 3 2 3 7" xfId="8"/>
    <cellStyle name="Normal 2 3 2 3 7 3" xfId="9"/>
    <cellStyle name="Normal 2 5" xfId="10"/>
    <cellStyle name="Normal 3" xfId="5"/>
    <cellStyle name="Normal 4" xfId="3"/>
    <cellStyle name="Normal 4 2" xfId="12"/>
    <cellStyle name="Normal 5" xfId="4"/>
    <cellStyle name="Normal 6" xfId="6"/>
    <cellStyle name="Normal 8"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ST@18%25" TargetMode="External"/></Relationships>
</file>

<file path=xl/worksheets/sheet1.xml><?xml version="1.0" encoding="utf-8"?>
<worksheet xmlns="http://schemas.openxmlformats.org/spreadsheetml/2006/main" xmlns:r="http://schemas.openxmlformats.org/officeDocument/2006/relationships">
  <dimension ref="A1:K321"/>
  <sheetViews>
    <sheetView tabSelected="1" view="pageBreakPreview" zoomScaleSheetLayoutView="100" workbookViewId="0">
      <selection activeCell="I207" sqref="I207"/>
    </sheetView>
  </sheetViews>
  <sheetFormatPr defaultRowHeight="15.75"/>
  <cols>
    <col min="1" max="1" width="5.140625" style="4" customWidth="1"/>
    <col min="2" max="2" width="9.7109375" style="60" bestFit="1" customWidth="1"/>
    <col min="3" max="3" width="72.85546875" style="4" customWidth="1"/>
    <col min="4" max="4" width="6.7109375" style="11" customWidth="1"/>
    <col min="5" max="5" width="10" style="11" customWidth="1"/>
    <col min="6" max="6" width="12.5703125" style="11" customWidth="1"/>
    <col min="7" max="7" width="10.140625" style="11" bestFit="1" customWidth="1"/>
    <col min="8" max="8" width="5.7109375" style="11" customWidth="1"/>
    <col min="9" max="9" width="16.42578125" style="11" bestFit="1" customWidth="1"/>
    <col min="10" max="10" width="17.28515625" customWidth="1"/>
  </cols>
  <sheetData>
    <row r="1" spans="1:9" ht="20.25">
      <c r="A1" s="70" t="s">
        <v>171</v>
      </c>
      <c r="B1" s="70"/>
      <c r="C1" s="70"/>
      <c r="D1" s="70"/>
      <c r="E1" s="70"/>
      <c r="F1" s="70"/>
      <c r="G1" s="70"/>
      <c r="H1" s="70"/>
      <c r="I1" s="70"/>
    </row>
    <row r="2" spans="1:9" ht="59.25" customHeight="1">
      <c r="A2" s="71" t="s">
        <v>513</v>
      </c>
      <c r="B2" s="72"/>
      <c r="C2" s="72"/>
      <c r="D2" s="72"/>
      <c r="E2" s="72"/>
      <c r="F2" s="72"/>
      <c r="G2" s="72"/>
      <c r="H2" s="72"/>
      <c r="I2" s="73"/>
    </row>
    <row r="3" spans="1:9" ht="28.5" customHeight="1">
      <c r="A3" s="74" t="s">
        <v>514</v>
      </c>
      <c r="B3" s="72"/>
      <c r="C3" s="72"/>
      <c r="D3" s="72"/>
      <c r="E3" s="72"/>
      <c r="F3" s="72"/>
      <c r="G3" s="72"/>
      <c r="H3" s="72"/>
      <c r="I3" s="73"/>
    </row>
    <row r="4" spans="1:9" ht="28.5" customHeight="1">
      <c r="A4" s="84" t="s">
        <v>512</v>
      </c>
      <c r="B4" s="85"/>
      <c r="C4" s="85"/>
      <c r="D4" s="45"/>
      <c r="E4" s="45"/>
      <c r="F4" s="45"/>
      <c r="G4" s="45"/>
      <c r="H4" s="45"/>
      <c r="I4" s="46"/>
    </row>
    <row r="5" spans="1:9" s="1" customFormat="1" ht="66">
      <c r="A5" s="38" t="s">
        <v>172</v>
      </c>
      <c r="B5" s="39" t="s">
        <v>517</v>
      </c>
      <c r="C5" s="38" t="s">
        <v>173</v>
      </c>
      <c r="D5" s="38" t="s">
        <v>174</v>
      </c>
      <c r="E5" s="38" t="s">
        <v>175</v>
      </c>
      <c r="F5" s="38" t="s">
        <v>502</v>
      </c>
      <c r="G5" s="40" t="s">
        <v>176</v>
      </c>
      <c r="H5" s="38" t="s">
        <v>177</v>
      </c>
      <c r="I5" s="39" t="s">
        <v>178</v>
      </c>
    </row>
    <row r="6" spans="1:9" s="3" customFormat="1" ht="16.5">
      <c r="A6" s="8">
        <v>1</v>
      </c>
      <c r="B6" s="8">
        <v>2</v>
      </c>
      <c r="C6" s="13" t="s">
        <v>1</v>
      </c>
      <c r="D6" s="7" t="s">
        <v>180</v>
      </c>
      <c r="E6" s="7" t="s">
        <v>181</v>
      </c>
      <c r="F6" s="8" t="s">
        <v>0</v>
      </c>
      <c r="G6" s="41">
        <v>5805.84</v>
      </c>
      <c r="H6" s="8" t="s">
        <v>2</v>
      </c>
      <c r="I6" s="12">
        <f t="shared" ref="I6:I69" si="0">B6*G6</f>
        <v>11611.68</v>
      </c>
    </row>
    <row r="7" spans="1:9" s="3" customFormat="1" ht="49.5">
      <c r="A7" s="8">
        <v>2</v>
      </c>
      <c r="B7" s="8">
        <v>2</v>
      </c>
      <c r="C7" s="14" t="s">
        <v>283</v>
      </c>
      <c r="D7" s="7" t="s">
        <v>180</v>
      </c>
      <c r="E7" s="7" t="s">
        <v>181</v>
      </c>
      <c r="F7" s="8" t="s">
        <v>3</v>
      </c>
      <c r="G7" s="41">
        <v>21945</v>
      </c>
      <c r="H7" s="8" t="s">
        <v>2</v>
      </c>
      <c r="I7" s="12">
        <f t="shared" si="0"/>
        <v>43890</v>
      </c>
    </row>
    <row r="8" spans="1:9" s="3" customFormat="1" ht="16.5">
      <c r="A8" s="8">
        <v>3</v>
      </c>
      <c r="B8" s="8">
        <v>2</v>
      </c>
      <c r="C8" s="13" t="s">
        <v>5</v>
      </c>
      <c r="D8" s="7" t="s">
        <v>180</v>
      </c>
      <c r="E8" s="7" t="s">
        <v>181</v>
      </c>
      <c r="F8" s="8" t="s">
        <v>4</v>
      </c>
      <c r="G8" s="41">
        <v>5805.84</v>
      </c>
      <c r="H8" s="8" t="s">
        <v>2</v>
      </c>
      <c r="I8" s="12">
        <f t="shared" si="0"/>
        <v>11611.68</v>
      </c>
    </row>
    <row r="9" spans="1:9" s="3" customFormat="1" ht="16.5">
      <c r="A9" s="8">
        <v>4</v>
      </c>
      <c r="B9" s="10">
        <v>2</v>
      </c>
      <c r="C9" s="15" t="s">
        <v>272</v>
      </c>
      <c r="D9" s="9" t="s">
        <v>180</v>
      </c>
      <c r="E9" s="9" t="s">
        <v>181</v>
      </c>
      <c r="F9" s="10" t="s">
        <v>261</v>
      </c>
      <c r="G9" s="47">
        <v>49480.2</v>
      </c>
      <c r="H9" s="8" t="s">
        <v>2</v>
      </c>
      <c r="I9" s="12">
        <f t="shared" si="0"/>
        <v>98960.4</v>
      </c>
    </row>
    <row r="10" spans="1:9" s="3" customFormat="1" ht="16.5">
      <c r="A10" s="8">
        <v>5</v>
      </c>
      <c r="B10" s="8">
        <v>1</v>
      </c>
      <c r="C10" s="13" t="s">
        <v>7</v>
      </c>
      <c r="D10" s="7" t="s">
        <v>180</v>
      </c>
      <c r="E10" s="7" t="s">
        <v>181</v>
      </c>
      <c r="F10" s="8" t="s">
        <v>6</v>
      </c>
      <c r="G10" s="41">
        <v>350</v>
      </c>
      <c r="H10" s="8" t="s">
        <v>2</v>
      </c>
      <c r="I10" s="12">
        <f t="shared" si="0"/>
        <v>350</v>
      </c>
    </row>
    <row r="11" spans="1:9" s="3" customFormat="1" ht="66">
      <c r="A11" s="8">
        <v>6</v>
      </c>
      <c r="B11" s="8">
        <v>1</v>
      </c>
      <c r="C11" s="16" t="s">
        <v>185</v>
      </c>
      <c r="D11" s="7" t="s">
        <v>180</v>
      </c>
      <c r="E11" s="7" t="s">
        <v>181</v>
      </c>
      <c r="F11" s="8" t="s">
        <v>8</v>
      </c>
      <c r="G11" s="41">
        <v>3299.7</v>
      </c>
      <c r="H11" s="8" t="s">
        <v>2</v>
      </c>
      <c r="I11" s="12">
        <f t="shared" si="0"/>
        <v>3299.7</v>
      </c>
    </row>
    <row r="12" spans="1:9" s="3" customFormat="1" ht="16.5">
      <c r="A12" s="8">
        <v>7</v>
      </c>
      <c r="B12" s="8">
        <v>1</v>
      </c>
      <c r="C12" s="13" t="s">
        <v>10</v>
      </c>
      <c r="D12" s="7" t="s">
        <v>180</v>
      </c>
      <c r="E12" s="7" t="s">
        <v>181</v>
      </c>
      <c r="F12" s="8" t="s">
        <v>9</v>
      </c>
      <c r="G12" s="41">
        <v>280</v>
      </c>
      <c r="H12" s="8" t="s">
        <v>2</v>
      </c>
      <c r="I12" s="12">
        <f t="shared" si="0"/>
        <v>280</v>
      </c>
    </row>
    <row r="13" spans="1:9" s="3" customFormat="1" ht="33">
      <c r="A13" s="8">
        <v>8</v>
      </c>
      <c r="B13" s="8">
        <v>1</v>
      </c>
      <c r="C13" s="16" t="s">
        <v>186</v>
      </c>
      <c r="D13" s="7" t="s">
        <v>180</v>
      </c>
      <c r="E13" s="7" t="s">
        <v>181</v>
      </c>
      <c r="F13" s="8" t="s">
        <v>11</v>
      </c>
      <c r="G13" s="41">
        <v>25967.57</v>
      </c>
      <c r="H13" s="8" t="s">
        <v>2</v>
      </c>
      <c r="I13" s="12">
        <f t="shared" si="0"/>
        <v>25967.57</v>
      </c>
    </row>
    <row r="14" spans="1:9" s="3" customFormat="1" ht="33">
      <c r="A14" s="8">
        <v>9</v>
      </c>
      <c r="B14" s="8">
        <v>1</v>
      </c>
      <c r="C14" s="14" t="s">
        <v>284</v>
      </c>
      <c r="D14" s="7" t="s">
        <v>180</v>
      </c>
      <c r="E14" s="7" t="s">
        <v>181</v>
      </c>
      <c r="F14" s="8" t="s">
        <v>12</v>
      </c>
      <c r="G14" s="41">
        <v>1650</v>
      </c>
      <c r="H14" s="8" t="s">
        <v>2</v>
      </c>
      <c r="I14" s="12">
        <f t="shared" si="0"/>
        <v>1650</v>
      </c>
    </row>
    <row r="15" spans="1:9" s="3" customFormat="1" ht="16.5">
      <c r="A15" s="8">
        <v>10</v>
      </c>
      <c r="B15" s="8">
        <v>16</v>
      </c>
      <c r="C15" s="16" t="s">
        <v>187</v>
      </c>
      <c r="D15" s="7" t="s">
        <v>180</v>
      </c>
      <c r="E15" s="7" t="s">
        <v>181</v>
      </c>
      <c r="F15" s="8" t="s">
        <v>13</v>
      </c>
      <c r="G15" s="41">
        <v>1024</v>
      </c>
      <c r="H15" s="8" t="s">
        <v>2</v>
      </c>
      <c r="I15" s="12">
        <f t="shared" si="0"/>
        <v>16384</v>
      </c>
    </row>
    <row r="16" spans="1:9" s="3" customFormat="1" ht="82.5">
      <c r="A16" s="8">
        <v>11</v>
      </c>
      <c r="B16" s="8">
        <v>8</v>
      </c>
      <c r="C16" s="14" t="s">
        <v>503</v>
      </c>
      <c r="D16" s="7" t="s">
        <v>180</v>
      </c>
      <c r="E16" s="7" t="s">
        <v>181</v>
      </c>
      <c r="F16" s="8" t="s">
        <v>8</v>
      </c>
      <c r="G16" s="41">
        <v>3299.7</v>
      </c>
      <c r="H16" s="8" t="s">
        <v>2</v>
      </c>
      <c r="I16" s="12">
        <f t="shared" si="0"/>
        <v>26397.599999999999</v>
      </c>
    </row>
    <row r="17" spans="1:9" s="3" customFormat="1" ht="16.5">
      <c r="A17" s="8">
        <v>12</v>
      </c>
      <c r="B17" s="8">
        <v>16</v>
      </c>
      <c r="C17" s="16" t="s">
        <v>188</v>
      </c>
      <c r="D17" s="7" t="s">
        <v>180</v>
      </c>
      <c r="E17" s="7" t="s">
        <v>181</v>
      </c>
      <c r="F17" s="8" t="s">
        <v>14</v>
      </c>
      <c r="G17" s="41">
        <v>1044.48</v>
      </c>
      <c r="H17" s="8" t="s">
        <v>2</v>
      </c>
      <c r="I17" s="12">
        <f t="shared" si="0"/>
        <v>16711.68</v>
      </c>
    </row>
    <row r="18" spans="1:9" s="3" customFormat="1" ht="33">
      <c r="A18" s="8">
        <v>13</v>
      </c>
      <c r="B18" s="8">
        <v>16</v>
      </c>
      <c r="C18" s="16" t="s">
        <v>189</v>
      </c>
      <c r="D18" s="7" t="s">
        <v>180</v>
      </c>
      <c r="E18" s="7" t="s">
        <v>181</v>
      </c>
      <c r="F18" s="8" t="s">
        <v>15</v>
      </c>
      <c r="G18" s="41">
        <v>8894</v>
      </c>
      <c r="H18" s="8" t="s">
        <v>2</v>
      </c>
      <c r="I18" s="12">
        <f t="shared" si="0"/>
        <v>142304</v>
      </c>
    </row>
    <row r="19" spans="1:9" s="3" customFormat="1" ht="16.5">
      <c r="A19" s="8">
        <v>14</v>
      </c>
      <c r="B19" s="8">
        <v>10</v>
      </c>
      <c r="C19" s="16" t="s">
        <v>190</v>
      </c>
      <c r="D19" s="7" t="s">
        <v>180</v>
      </c>
      <c r="E19" s="7" t="s">
        <v>181</v>
      </c>
      <c r="F19" s="8" t="s">
        <v>16</v>
      </c>
      <c r="G19" s="41">
        <v>1024</v>
      </c>
      <c r="H19" s="8" t="s">
        <v>2</v>
      </c>
      <c r="I19" s="12">
        <f t="shared" si="0"/>
        <v>10240</v>
      </c>
    </row>
    <row r="20" spans="1:9" s="3" customFormat="1" ht="77.25" customHeight="1">
      <c r="A20" s="8">
        <v>15</v>
      </c>
      <c r="B20" s="8">
        <v>5</v>
      </c>
      <c r="C20" s="16" t="s">
        <v>288</v>
      </c>
      <c r="D20" s="7" t="s">
        <v>180</v>
      </c>
      <c r="E20" s="7" t="s">
        <v>181</v>
      </c>
      <c r="F20" s="8" t="s">
        <v>8</v>
      </c>
      <c r="G20" s="41">
        <v>3299.7</v>
      </c>
      <c r="H20" s="8" t="s">
        <v>2</v>
      </c>
      <c r="I20" s="12">
        <f t="shared" si="0"/>
        <v>16498.5</v>
      </c>
    </row>
    <row r="21" spans="1:9" s="3" customFormat="1" ht="16.5">
      <c r="A21" s="8">
        <v>16</v>
      </c>
      <c r="B21" s="8">
        <v>10</v>
      </c>
      <c r="C21" s="16" t="s">
        <v>191</v>
      </c>
      <c r="D21" s="7" t="s">
        <v>180</v>
      </c>
      <c r="E21" s="7" t="s">
        <v>181</v>
      </c>
      <c r="F21" s="8" t="s">
        <v>17</v>
      </c>
      <c r="G21" s="41">
        <v>1044.48</v>
      </c>
      <c r="H21" s="8" t="s">
        <v>2</v>
      </c>
      <c r="I21" s="12">
        <f t="shared" si="0"/>
        <v>10444.799999999999</v>
      </c>
    </row>
    <row r="22" spans="1:9" s="3" customFormat="1" ht="33">
      <c r="A22" s="8">
        <v>17</v>
      </c>
      <c r="B22" s="8">
        <v>10</v>
      </c>
      <c r="C22" s="16" t="s">
        <v>192</v>
      </c>
      <c r="D22" s="7" t="s">
        <v>180</v>
      </c>
      <c r="E22" s="7" t="s">
        <v>181</v>
      </c>
      <c r="F22" s="8" t="s">
        <v>18</v>
      </c>
      <c r="G22" s="41">
        <v>9847</v>
      </c>
      <c r="H22" s="8" t="s">
        <v>2</v>
      </c>
      <c r="I22" s="12">
        <f t="shared" si="0"/>
        <v>98470</v>
      </c>
    </row>
    <row r="23" spans="1:9" s="3" customFormat="1" ht="16.5">
      <c r="A23" s="8">
        <v>18</v>
      </c>
      <c r="B23" s="8">
        <v>1</v>
      </c>
      <c r="C23" s="16" t="s">
        <v>193</v>
      </c>
      <c r="D23" s="7" t="s">
        <v>180</v>
      </c>
      <c r="E23" s="7" t="s">
        <v>181</v>
      </c>
      <c r="F23" s="8" t="s">
        <v>19</v>
      </c>
      <c r="G23" s="41">
        <v>1612</v>
      </c>
      <c r="H23" s="8" t="s">
        <v>20</v>
      </c>
      <c r="I23" s="12">
        <f t="shared" si="0"/>
        <v>1612</v>
      </c>
    </row>
    <row r="24" spans="1:9" s="3" customFormat="1" ht="71.25" customHeight="1">
      <c r="A24" s="8">
        <v>19</v>
      </c>
      <c r="B24" s="8">
        <v>1</v>
      </c>
      <c r="C24" s="16" t="s">
        <v>287</v>
      </c>
      <c r="D24" s="7" t="s">
        <v>180</v>
      </c>
      <c r="E24" s="7" t="s">
        <v>181</v>
      </c>
      <c r="F24" s="8" t="s">
        <v>8</v>
      </c>
      <c r="G24" s="41">
        <v>3299.7</v>
      </c>
      <c r="H24" s="8" t="s">
        <v>2</v>
      </c>
      <c r="I24" s="12">
        <f t="shared" si="0"/>
        <v>3299.7</v>
      </c>
    </row>
    <row r="25" spans="1:9" s="3" customFormat="1" ht="16.5">
      <c r="A25" s="8">
        <v>20</v>
      </c>
      <c r="B25" s="8">
        <v>1</v>
      </c>
      <c r="C25" s="16" t="s">
        <v>194</v>
      </c>
      <c r="D25" s="7" t="s">
        <v>180</v>
      </c>
      <c r="E25" s="7" t="s">
        <v>181</v>
      </c>
      <c r="F25" s="8" t="s">
        <v>21</v>
      </c>
      <c r="G25" s="41">
        <v>1024</v>
      </c>
      <c r="H25" s="8" t="s">
        <v>20</v>
      </c>
      <c r="I25" s="12">
        <f t="shared" si="0"/>
        <v>1024</v>
      </c>
    </row>
    <row r="26" spans="1:9" s="3" customFormat="1" ht="33">
      <c r="A26" s="10">
        <v>21</v>
      </c>
      <c r="B26" s="10">
        <v>1</v>
      </c>
      <c r="C26" s="14" t="s">
        <v>281</v>
      </c>
      <c r="D26" s="9" t="s">
        <v>180</v>
      </c>
      <c r="E26" s="9" t="s">
        <v>181</v>
      </c>
      <c r="F26" s="10" t="s">
        <v>280</v>
      </c>
      <c r="G26" s="47">
        <v>7666</v>
      </c>
      <c r="H26" s="10" t="s">
        <v>2</v>
      </c>
      <c r="I26" s="48">
        <f t="shared" si="0"/>
        <v>7666</v>
      </c>
    </row>
    <row r="27" spans="1:9" s="3" customFormat="1" ht="49.5">
      <c r="A27" s="8">
        <v>22</v>
      </c>
      <c r="B27" s="8">
        <v>1</v>
      </c>
      <c r="C27" s="16" t="s">
        <v>195</v>
      </c>
      <c r="D27" s="7" t="s">
        <v>180</v>
      </c>
      <c r="E27" s="7" t="s">
        <v>239</v>
      </c>
      <c r="F27" s="8" t="s">
        <v>22</v>
      </c>
      <c r="G27" s="41">
        <v>42000</v>
      </c>
      <c r="H27" s="8" t="s">
        <v>2</v>
      </c>
      <c r="I27" s="12">
        <f t="shared" si="0"/>
        <v>42000</v>
      </c>
    </row>
    <row r="28" spans="1:9" s="3" customFormat="1" ht="49.5">
      <c r="A28" s="8">
        <v>23</v>
      </c>
      <c r="B28" s="8">
        <v>1</v>
      </c>
      <c r="C28" s="16" t="s">
        <v>196</v>
      </c>
      <c r="D28" s="7" t="s">
        <v>180</v>
      </c>
      <c r="E28" s="7" t="s">
        <v>181</v>
      </c>
      <c r="F28" s="8" t="s">
        <v>23</v>
      </c>
      <c r="G28" s="41">
        <v>2122</v>
      </c>
      <c r="H28" s="8" t="s">
        <v>2</v>
      </c>
      <c r="I28" s="12">
        <f t="shared" si="0"/>
        <v>2122</v>
      </c>
    </row>
    <row r="29" spans="1:9" s="3" customFormat="1" ht="16.5">
      <c r="A29" s="8">
        <v>24</v>
      </c>
      <c r="B29" s="8">
        <v>8</v>
      </c>
      <c r="C29" s="17" t="s">
        <v>25</v>
      </c>
      <c r="D29" s="7" t="s">
        <v>180</v>
      </c>
      <c r="E29" s="7" t="s">
        <v>181</v>
      </c>
      <c r="F29" s="8" t="s">
        <v>24</v>
      </c>
      <c r="G29" s="41">
        <v>176</v>
      </c>
      <c r="H29" s="8" t="s">
        <v>2</v>
      </c>
      <c r="I29" s="12">
        <f t="shared" si="0"/>
        <v>1408</v>
      </c>
    </row>
    <row r="30" spans="1:9" s="3" customFormat="1" ht="16.5">
      <c r="A30" s="8">
        <v>25</v>
      </c>
      <c r="B30" s="8">
        <v>8</v>
      </c>
      <c r="C30" s="18" t="s">
        <v>27</v>
      </c>
      <c r="D30" s="7" t="s">
        <v>180</v>
      </c>
      <c r="E30" s="7" t="s">
        <v>181</v>
      </c>
      <c r="F30" s="8" t="s">
        <v>26</v>
      </c>
      <c r="G30" s="41">
        <v>107</v>
      </c>
      <c r="H30" s="8" t="s">
        <v>2</v>
      </c>
      <c r="I30" s="12">
        <f t="shared" si="0"/>
        <v>856</v>
      </c>
    </row>
    <row r="31" spans="1:9" s="3" customFormat="1" ht="16.5">
      <c r="A31" s="8">
        <v>26</v>
      </c>
      <c r="B31" s="8">
        <v>0.83</v>
      </c>
      <c r="C31" s="16" t="s">
        <v>29</v>
      </c>
      <c r="D31" s="7" t="s">
        <v>180</v>
      </c>
      <c r="E31" s="7" t="s">
        <v>181</v>
      </c>
      <c r="F31" s="8" t="s">
        <v>28</v>
      </c>
      <c r="G31" s="41">
        <v>221</v>
      </c>
      <c r="H31" s="8" t="s">
        <v>30</v>
      </c>
      <c r="I31" s="12">
        <f t="shared" si="0"/>
        <v>183.42999999999998</v>
      </c>
    </row>
    <row r="32" spans="1:9" s="3" customFormat="1" ht="16.5">
      <c r="A32" s="8">
        <v>27</v>
      </c>
      <c r="B32" s="8">
        <v>0.83</v>
      </c>
      <c r="C32" s="16" t="s">
        <v>32</v>
      </c>
      <c r="D32" s="7" t="s">
        <v>180</v>
      </c>
      <c r="E32" s="7" t="s">
        <v>181</v>
      </c>
      <c r="F32" s="8" t="s">
        <v>31</v>
      </c>
      <c r="G32" s="41">
        <v>185</v>
      </c>
      <c r="H32" s="8" t="s">
        <v>30</v>
      </c>
      <c r="I32" s="12">
        <f t="shared" si="0"/>
        <v>153.54999999999998</v>
      </c>
    </row>
    <row r="33" spans="1:9" s="3" customFormat="1" ht="49.5">
      <c r="A33" s="8">
        <v>28</v>
      </c>
      <c r="B33" s="8">
        <v>3.83</v>
      </c>
      <c r="C33" s="16" t="s">
        <v>197</v>
      </c>
      <c r="D33" s="7" t="s">
        <v>180</v>
      </c>
      <c r="E33" s="7" t="s">
        <v>181</v>
      </c>
      <c r="F33" s="8" t="s">
        <v>33</v>
      </c>
      <c r="G33" s="41">
        <v>412.08</v>
      </c>
      <c r="H33" s="8" t="s">
        <v>30</v>
      </c>
      <c r="I33" s="12">
        <f t="shared" si="0"/>
        <v>1578.2664</v>
      </c>
    </row>
    <row r="34" spans="1:9" s="3" customFormat="1" ht="16.5">
      <c r="A34" s="8">
        <v>29</v>
      </c>
      <c r="B34" s="8">
        <v>44</v>
      </c>
      <c r="C34" s="19" t="s">
        <v>35</v>
      </c>
      <c r="D34" s="7" t="s">
        <v>180</v>
      </c>
      <c r="E34" s="7" t="s">
        <v>181</v>
      </c>
      <c r="F34" s="8" t="s">
        <v>34</v>
      </c>
      <c r="G34" s="41">
        <v>48</v>
      </c>
      <c r="H34" s="8" t="s">
        <v>2</v>
      </c>
      <c r="I34" s="12">
        <f t="shared" si="0"/>
        <v>2112</v>
      </c>
    </row>
    <row r="35" spans="1:9" s="3" customFormat="1" ht="66">
      <c r="A35" s="8">
        <v>30</v>
      </c>
      <c r="B35" s="8">
        <v>0.83</v>
      </c>
      <c r="C35" s="16" t="s">
        <v>198</v>
      </c>
      <c r="D35" s="7" t="s">
        <v>180</v>
      </c>
      <c r="E35" s="7" t="s">
        <v>181</v>
      </c>
      <c r="F35" s="8" t="s">
        <v>36</v>
      </c>
      <c r="G35" s="41">
        <v>3426</v>
      </c>
      <c r="H35" s="8" t="s">
        <v>30</v>
      </c>
      <c r="I35" s="12">
        <f t="shared" si="0"/>
        <v>2843.58</v>
      </c>
    </row>
    <row r="36" spans="1:9" s="3" customFormat="1" ht="49.5">
      <c r="A36" s="8">
        <v>31</v>
      </c>
      <c r="B36" s="8">
        <v>3.83</v>
      </c>
      <c r="C36" s="16" t="s">
        <v>199</v>
      </c>
      <c r="D36" s="7" t="s">
        <v>180</v>
      </c>
      <c r="E36" s="7" t="s">
        <v>181</v>
      </c>
      <c r="F36" s="8" t="s">
        <v>37</v>
      </c>
      <c r="G36" s="41">
        <v>1470</v>
      </c>
      <c r="H36" s="8" t="s">
        <v>30</v>
      </c>
      <c r="I36" s="12">
        <f t="shared" si="0"/>
        <v>5630.1</v>
      </c>
    </row>
    <row r="37" spans="1:9" ht="108" customHeight="1">
      <c r="A37" s="8">
        <v>32</v>
      </c>
      <c r="B37" s="8">
        <v>3.83</v>
      </c>
      <c r="C37" s="14" t="s">
        <v>507</v>
      </c>
      <c r="D37" s="7" t="s">
        <v>180</v>
      </c>
      <c r="E37" s="7" t="s">
        <v>239</v>
      </c>
      <c r="F37" s="8" t="s">
        <v>38</v>
      </c>
      <c r="G37" s="41">
        <v>2181</v>
      </c>
      <c r="H37" s="8" t="s">
        <v>30</v>
      </c>
      <c r="I37" s="12">
        <f t="shared" si="0"/>
        <v>8353.23</v>
      </c>
    </row>
    <row r="38" spans="1:9" ht="123" customHeight="1">
      <c r="A38" s="8">
        <v>33</v>
      </c>
      <c r="B38" s="8">
        <v>3.83</v>
      </c>
      <c r="C38" s="14" t="s">
        <v>508</v>
      </c>
      <c r="D38" s="7" t="s">
        <v>180</v>
      </c>
      <c r="E38" s="7" t="s">
        <v>181</v>
      </c>
      <c r="F38" s="8" t="s">
        <v>39</v>
      </c>
      <c r="G38" s="41">
        <v>851</v>
      </c>
      <c r="H38" s="8" t="s">
        <v>30</v>
      </c>
      <c r="I38" s="12">
        <f t="shared" si="0"/>
        <v>3259.33</v>
      </c>
    </row>
    <row r="39" spans="1:9" ht="105.75" customHeight="1">
      <c r="A39" s="8">
        <v>34</v>
      </c>
      <c r="B39" s="8">
        <v>3.83</v>
      </c>
      <c r="C39" s="14" t="s">
        <v>509</v>
      </c>
      <c r="D39" s="7" t="s">
        <v>180</v>
      </c>
      <c r="E39" s="7" t="s">
        <v>239</v>
      </c>
      <c r="F39" s="8" t="s">
        <v>40</v>
      </c>
      <c r="G39" s="41">
        <v>1293</v>
      </c>
      <c r="H39" s="8" t="s">
        <v>30</v>
      </c>
      <c r="I39" s="12">
        <f t="shared" si="0"/>
        <v>4952.1900000000005</v>
      </c>
    </row>
    <row r="40" spans="1:9" ht="125.25" customHeight="1">
      <c r="A40" s="8">
        <v>35</v>
      </c>
      <c r="B40" s="8">
        <v>3.83</v>
      </c>
      <c r="C40" s="14" t="s">
        <v>510</v>
      </c>
      <c r="D40" s="7" t="s">
        <v>180</v>
      </c>
      <c r="E40" s="7" t="s">
        <v>181</v>
      </c>
      <c r="F40" s="8" t="s">
        <v>41</v>
      </c>
      <c r="G40" s="41">
        <v>482</v>
      </c>
      <c r="H40" s="8" t="s">
        <v>30</v>
      </c>
      <c r="I40" s="12">
        <f t="shared" si="0"/>
        <v>1846.06</v>
      </c>
    </row>
    <row r="41" spans="1:9" ht="16.5">
      <c r="A41" s="8">
        <v>36</v>
      </c>
      <c r="B41" s="8">
        <v>43</v>
      </c>
      <c r="C41" s="16" t="s">
        <v>200</v>
      </c>
      <c r="D41" s="7" t="s">
        <v>180</v>
      </c>
      <c r="E41" s="7" t="s">
        <v>181</v>
      </c>
      <c r="F41" s="8" t="s">
        <v>42</v>
      </c>
      <c r="G41" s="41">
        <v>122</v>
      </c>
      <c r="H41" s="8" t="s">
        <v>2</v>
      </c>
      <c r="I41" s="12">
        <f t="shared" si="0"/>
        <v>5246</v>
      </c>
    </row>
    <row r="42" spans="1:9" ht="33">
      <c r="A42" s="8">
        <v>37</v>
      </c>
      <c r="B42" s="8">
        <v>36</v>
      </c>
      <c r="C42" s="16" t="s">
        <v>201</v>
      </c>
      <c r="D42" s="7" t="s">
        <v>180</v>
      </c>
      <c r="E42" s="7" t="s">
        <v>239</v>
      </c>
      <c r="F42" s="8" t="s">
        <v>43</v>
      </c>
      <c r="G42" s="41">
        <v>3486</v>
      </c>
      <c r="H42" s="8" t="s">
        <v>2</v>
      </c>
      <c r="I42" s="12">
        <f t="shared" si="0"/>
        <v>125496</v>
      </c>
    </row>
    <row r="43" spans="1:9" ht="66">
      <c r="A43" s="8">
        <v>38</v>
      </c>
      <c r="B43" s="8">
        <v>36</v>
      </c>
      <c r="C43" s="16" t="s">
        <v>202</v>
      </c>
      <c r="D43" s="7" t="s">
        <v>180</v>
      </c>
      <c r="E43" s="7" t="s">
        <v>181</v>
      </c>
      <c r="F43" s="8" t="s">
        <v>44</v>
      </c>
      <c r="G43" s="41">
        <v>1234.2</v>
      </c>
      <c r="H43" s="8" t="s">
        <v>2</v>
      </c>
      <c r="I43" s="12">
        <f t="shared" si="0"/>
        <v>44431.200000000004</v>
      </c>
    </row>
    <row r="44" spans="1:9" ht="49.5">
      <c r="A44" s="8">
        <v>39</v>
      </c>
      <c r="B44" s="8">
        <v>36</v>
      </c>
      <c r="C44" s="16" t="s">
        <v>203</v>
      </c>
      <c r="D44" s="7" t="s">
        <v>180</v>
      </c>
      <c r="E44" s="7" t="s">
        <v>181</v>
      </c>
      <c r="F44" s="8" t="s">
        <v>45</v>
      </c>
      <c r="G44" s="41">
        <v>386</v>
      </c>
      <c r="H44" s="8" t="s">
        <v>2</v>
      </c>
      <c r="I44" s="12">
        <f t="shared" si="0"/>
        <v>13896</v>
      </c>
    </row>
    <row r="45" spans="1:9" ht="16.5">
      <c r="A45" s="8">
        <v>40</v>
      </c>
      <c r="B45" s="8">
        <v>3.4</v>
      </c>
      <c r="C45" s="16" t="s">
        <v>29</v>
      </c>
      <c r="D45" s="7" t="s">
        <v>180</v>
      </c>
      <c r="E45" s="7" t="s">
        <v>181</v>
      </c>
      <c r="F45" s="8" t="s">
        <v>28</v>
      </c>
      <c r="G45" s="41">
        <v>221</v>
      </c>
      <c r="H45" s="8" t="s">
        <v>30</v>
      </c>
      <c r="I45" s="12">
        <f t="shared" si="0"/>
        <v>751.4</v>
      </c>
    </row>
    <row r="46" spans="1:9" ht="16.5">
      <c r="A46" s="8">
        <v>41</v>
      </c>
      <c r="B46" s="8">
        <v>3.4</v>
      </c>
      <c r="C46" s="16" t="s">
        <v>32</v>
      </c>
      <c r="D46" s="7" t="s">
        <v>180</v>
      </c>
      <c r="E46" s="7" t="s">
        <v>181</v>
      </c>
      <c r="F46" s="8" t="s">
        <v>31</v>
      </c>
      <c r="G46" s="41">
        <v>185</v>
      </c>
      <c r="H46" s="8" t="s">
        <v>30</v>
      </c>
      <c r="I46" s="12">
        <f t="shared" si="0"/>
        <v>629</v>
      </c>
    </row>
    <row r="47" spans="1:9" ht="49.5">
      <c r="A47" s="8">
        <v>42</v>
      </c>
      <c r="B47" s="8">
        <v>3.4</v>
      </c>
      <c r="C47" s="16" t="s">
        <v>197</v>
      </c>
      <c r="D47" s="7" t="s">
        <v>180</v>
      </c>
      <c r="E47" s="7" t="s">
        <v>181</v>
      </c>
      <c r="F47" s="8" t="s">
        <v>33</v>
      </c>
      <c r="G47" s="41">
        <v>412.08</v>
      </c>
      <c r="H47" s="8" t="s">
        <v>30</v>
      </c>
      <c r="I47" s="12">
        <f t="shared" si="0"/>
        <v>1401.0719999999999</v>
      </c>
    </row>
    <row r="48" spans="1:9" ht="82.5">
      <c r="A48" s="8">
        <v>43</v>
      </c>
      <c r="B48" s="8">
        <v>531.9</v>
      </c>
      <c r="C48" s="16" t="s">
        <v>204</v>
      </c>
      <c r="D48" s="7" t="s">
        <v>180</v>
      </c>
      <c r="E48" s="7" t="s">
        <v>181</v>
      </c>
      <c r="F48" s="8" t="s">
        <v>46</v>
      </c>
      <c r="G48" s="41">
        <v>65</v>
      </c>
      <c r="H48" s="8" t="s">
        <v>47</v>
      </c>
      <c r="I48" s="12">
        <f t="shared" si="0"/>
        <v>34573.5</v>
      </c>
    </row>
    <row r="49" spans="1:9" ht="49.5">
      <c r="A49" s="8">
        <v>44</v>
      </c>
      <c r="B49" s="8">
        <v>208.3</v>
      </c>
      <c r="C49" s="16" t="s">
        <v>205</v>
      </c>
      <c r="D49" s="7" t="s">
        <v>180</v>
      </c>
      <c r="E49" s="7" t="s">
        <v>181</v>
      </c>
      <c r="F49" s="8" t="s">
        <v>48</v>
      </c>
      <c r="G49" s="41">
        <v>41</v>
      </c>
      <c r="H49" s="8" t="s">
        <v>47</v>
      </c>
      <c r="I49" s="12">
        <f t="shared" si="0"/>
        <v>8540.3000000000011</v>
      </c>
    </row>
    <row r="50" spans="1:9" ht="16.5">
      <c r="A50" s="8">
        <v>45</v>
      </c>
      <c r="B50" s="8">
        <v>50</v>
      </c>
      <c r="C50" s="14" t="s">
        <v>206</v>
      </c>
      <c r="D50" s="7" t="s">
        <v>180</v>
      </c>
      <c r="E50" s="7" t="s">
        <v>239</v>
      </c>
      <c r="F50" s="8" t="s">
        <v>49</v>
      </c>
      <c r="G50" s="41">
        <v>117.5</v>
      </c>
      <c r="H50" s="8" t="s">
        <v>50</v>
      </c>
      <c r="I50" s="12">
        <f t="shared" si="0"/>
        <v>5875</v>
      </c>
    </row>
    <row r="51" spans="1:9" ht="16.5">
      <c r="A51" s="8">
        <v>46</v>
      </c>
      <c r="B51" s="8">
        <v>314</v>
      </c>
      <c r="C51" s="20" t="s">
        <v>207</v>
      </c>
      <c r="D51" s="7" t="s">
        <v>180</v>
      </c>
      <c r="E51" s="7" t="s">
        <v>181</v>
      </c>
      <c r="F51" s="8" t="s">
        <v>51</v>
      </c>
      <c r="G51" s="41">
        <v>55</v>
      </c>
      <c r="H51" s="8" t="s">
        <v>52</v>
      </c>
      <c r="I51" s="12">
        <f t="shared" si="0"/>
        <v>17270</v>
      </c>
    </row>
    <row r="52" spans="1:9" ht="66">
      <c r="A52" s="8">
        <v>47</v>
      </c>
      <c r="B52" s="8">
        <v>2</v>
      </c>
      <c r="C52" s="16" t="s">
        <v>208</v>
      </c>
      <c r="D52" s="7" t="s">
        <v>180</v>
      </c>
      <c r="E52" s="7" t="s">
        <v>239</v>
      </c>
      <c r="F52" s="8" t="s">
        <v>53</v>
      </c>
      <c r="G52" s="41">
        <v>4725</v>
      </c>
      <c r="H52" s="8" t="s">
        <v>2</v>
      </c>
      <c r="I52" s="12">
        <f t="shared" si="0"/>
        <v>9450</v>
      </c>
    </row>
    <row r="53" spans="1:9" ht="33">
      <c r="A53" s="8">
        <v>48</v>
      </c>
      <c r="B53" s="8">
        <v>2</v>
      </c>
      <c r="C53" s="16" t="s">
        <v>209</v>
      </c>
      <c r="D53" s="7" t="s">
        <v>180</v>
      </c>
      <c r="E53" s="7" t="s">
        <v>181</v>
      </c>
      <c r="F53" s="8" t="s">
        <v>54</v>
      </c>
      <c r="G53" s="41">
        <v>1323</v>
      </c>
      <c r="H53" s="8" t="s">
        <v>2</v>
      </c>
      <c r="I53" s="12">
        <f t="shared" si="0"/>
        <v>2646</v>
      </c>
    </row>
    <row r="54" spans="1:9" ht="162">
      <c r="A54" s="8">
        <v>49</v>
      </c>
      <c r="B54" s="8">
        <v>106</v>
      </c>
      <c r="C54" s="14" t="s">
        <v>493</v>
      </c>
      <c r="D54" s="7" t="s">
        <v>180</v>
      </c>
      <c r="E54" s="7" t="s">
        <v>181</v>
      </c>
      <c r="F54" s="8" t="s">
        <v>55</v>
      </c>
      <c r="G54" s="41">
        <v>2463.3000000000002</v>
      </c>
      <c r="H54" s="8" t="s">
        <v>52</v>
      </c>
      <c r="I54" s="12">
        <f t="shared" si="0"/>
        <v>261109.80000000002</v>
      </c>
    </row>
    <row r="55" spans="1:9" ht="16.5">
      <c r="A55" s="8">
        <v>50</v>
      </c>
      <c r="B55" s="8">
        <v>56</v>
      </c>
      <c r="C55" s="63" t="s">
        <v>518</v>
      </c>
      <c r="D55" s="7" t="s">
        <v>180</v>
      </c>
      <c r="E55" s="7" t="s">
        <v>181</v>
      </c>
      <c r="F55" s="8" t="s">
        <v>56</v>
      </c>
      <c r="G55" s="41">
        <v>133</v>
      </c>
      <c r="H55" s="8" t="s">
        <v>52</v>
      </c>
      <c r="I55" s="12">
        <f t="shared" si="0"/>
        <v>7448</v>
      </c>
    </row>
    <row r="56" spans="1:9" ht="16.5">
      <c r="A56" s="8">
        <v>51</v>
      </c>
      <c r="B56" s="8">
        <v>106</v>
      </c>
      <c r="C56" s="64" t="s">
        <v>519</v>
      </c>
      <c r="D56" s="7" t="s">
        <v>180</v>
      </c>
      <c r="E56" s="7" t="s">
        <v>181</v>
      </c>
      <c r="F56" s="8" t="s">
        <v>57</v>
      </c>
      <c r="G56" s="41">
        <v>200</v>
      </c>
      <c r="H56" s="8" t="s">
        <v>52</v>
      </c>
      <c r="I56" s="12">
        <f t="shared" si="0"/>
        <v>21200</v>
      </c>
    </row>
    <row r="57" spans="1:9" ht="66">
      <c r="A57" s="8">
        <v>52</v>
      </c>
      <c r="B57" s="8">
        <v>14</v>
      </c>
      <c r="C57" s="63" t="s">
        <v>520</v>
      </c>
      <c r="D57" s="7" t="s">
        <v>180</v>
      </c>
      <c r="E57" s="7" t="s">
        <v>181</v>
      </c>
      <c r="F57" s="8" t="s">
        <v>58</v>
      </c>
      <c r="G57" s="41">
        <v>135.66</v>
      </c>
      <c r="H57" s="8" t="s">
        <v>52</v>
      </c>
      <c r="I57" s="12">
        <f t="shared" si="0"/>
        <v>1899.24</v>
      </c>
    </row>
    <row r="58" spans="1:9" ht="16.5">
      <c r="A58" s="8">
        <v>53</v>
      </c>
      <c r="B58" s="8">
        <v>8</v>
      </c>
      <c r="C58" s="62" t="s">
        <v>521</v>
      </c>
      <c r="D58" s="7" t="s">
        <v>180</v>
      </c>
      <c r="E58" s="7" t="s">
        <v>239</v>
      </c>
      <c r="F58" s="8" t="s">
        <v>59</v>
      </c>
      <c r="G58" s="41">
        <v>2500</v>
      </c>
      <c r="H58" s="8" t="s">
        <v>2</v>
      </c>
      <c r="I58" s="12">
        <f t="shared" si="0"/>
        <v>20000</v>
      </c>
    </row>
    <row r="59" spans="1:9" ht="16.5">
      <c r="A59" s="8">
        <v>54</v>
      </c>
      <c r="B59" s="8">
        <v>8</v>
      </c>
      <c r="C59" s="62" t="s">
        <v>522</v>
      </c>
      <c r="D59" s="7" t="s">
        <v>180</v>
      </c>
      <c r="E59" s="7" t="s">
        <v>239</v>
      </c>
      <c r="F59" s="8" t="s">
        <v>60</v>
      </c>
      <c r="G59" s="41">
        <v>4200</v>
      </c>
      <c r="H59" s="8" t="s">
        <v>2</v>
      </c>
      <c r="I59" s="12">
        <f t="shared" si="0"/>
        <v>33600</v>
      </c>
    </row>
    <row r="60" spans="1:9" ht="16.5">
      <c r="A60" s="8">
        <v>55</v>
      </c>
      <c r="B60" s="8">
        <v>8</v>
      </c>
      <c r="C60" s="21" t="s">
        <v>62</v>
      </c>
      <c r="D60" s="7" t="s">
        <v>180</v>
      </c>
      <c r="E60" s="7" t="s">
        <v>181</v>
      </c>
      <c r="F60" s="8" t="s">
        <v>61</v>
      </c>
      <c r="G60" s="41">
        <v>17600</v>
      </c>
      <c r="H60" s="8" t="s">
        <v>2</v>
      </c>
      <c r="I60" s="12">
        <f t="shared" si="0"/>
        <v>140800</v>
      </c>
    </row>
    <row r="61" spans="1:9" ht="16.5">
      <c r="A61" s="8">
        <v>56</v>
      </c>
      <c r="B61" s="8">
        <v>8</v>
      </c>
      <c r="C61" s="21" t="s">
        <v>64</v>
      </c>
      <c r="D61" s="7" t="s">
        <v>180</v>
      </c>
      <c r="E61" s="7" t="s">
        <v>181</v>
      </c>
      <c r="F61" s="8" t="s">
        <v>63</v>
      </c>
      <c r="G61" s="41">
        <v>4000</v>
      </c>
      <c r="H61" s="8" t="s">
        <v>2</v>
      </c>
      <c r="I61" s="12">
        <f t="shared" si="0"/>
        <v>32000</v>
      </c>
    </row>
    <row r="62" spans="1:9" ht="16.5">
      <c r="A62" s="8">
        <v>57</v>
      </c>
      <c r="B62" s="8">
        <v>4</v>
      </c>
      <c r="C62" s="16" t="s">
        <v>210</v>
      </c>
      <c r="D62" s="7" t="s">
        <v>180</v>
      </c>
      <c r="E62" s="7" t="s">
        <v>181</v>
      </c>
      <c r="F62" s="8" t="s">
        <v>65</v>
      </c>
      <c r="G62" s="41">
        <v>2764.76</v>
      </c>
      <c r="H62" s="8" t="s">
        <v>2</v>
      </c>
      <c r="I62" s="12">
        <f t="shared" si="0"/>
        <v>11059.04</v>
      </c>
    </row>
    <row r="63" spans="1:9" ht="206.25" customHeight="1">
      <c r="A63" s="8">
        <v>58</v>
      </c>
      <c r="B63" s="8">
        <v>85</v>
      </c>
      <c r="C63" s="14" t="s">
        <v>499</v>
      </c>
      <c r="D63" s="7" t="s">
        <v>180</v>
      </c>
      <c r="E63" s="7" t="s">
        <v>181</v>
      </c>
      <c r="F63" s="8" t="s">
        <v>66</v>
      </c>
      <c r="G63" s="41">
        <v>465.46</v>
      </c>
      <c r="H63" s="8" t="s">
        <v>52</v>
      </c>
      <c r="I63" s="12">
        <f t="shared" si="0"/>
        <v>39564.1</v>
      </c>
    </row>
    <row r="64" spans="1:9" ht="82.5">
      <c r="A64" s="8">
        <v>59</v>
      </c>
      <c r="B64" s="8">
        <v>15</v>
      </c>
      <c r="C64" s="65" t="s">
        <v>523</v>
      </c>
      <c r="D64" s="7" t="s">
        <v>180</v>
      </c>
      <c r="E64" s="7" t="s">
        <v>181</v>
      </c>
      <c r="F64" s="8" t="s">
        <v>67</v>
      </c>
      <c r="G64" s="41">
        <v>126.23</v>
      </c>
      <c r="H64" s="8" t="s">
        <v>52</v>
      </c>
      <c r="I64" s="12">
        <f t="shared" si="0"/>
        <v>1893.45</v>
      </c>
    </row>
    <row r="65" spans="1:9" ht="16.5">
      <c r="A65" s="8">
        <v>60</v>
      </c>
      <c r="B65" s="8">
        <v>2</v>
      </c>
      <c r="C65" s="14" t="s">
        <v>211</v>
      </c>
      <c r="D65" s="7" t="s">
        <v>180</v>
      </c>
      <c r="E65" s="7" t="s">
        <v>181</v>
      </c>
      <c r="F65" s="8" t="s">
        <v>68</v>
      </c>
      <c r="G65" s="41">
        <v>2370.63</v>
      </c>
      <c r="H65" s="8" t="s">
        <v>2</v>
      </c>
      <c r="I65" s="12">
        <f t="shared" si="0"/>
        <v>4741.26</v>
      </c>
    </row>
    <row r="66" spans="1:9" ht="208.5" customHeight="1">
      <c r="A66" s="8">
        <v>61</v>
      </c>
      <c r="B66" s="8">
        <v>90</v>
      </c>
      <c r="C66" s="14" t="s">
        <v>285</v>
      </c>
      <c r="D66" s="7" t="s">
        <v>180</v>
      </c>
      <c r="E66" s="7" t="s">
        <v>181</v>
      </c>
      <c r="F66" s="8" t="s">
        <v>69</v>
      </c>
      <c r="G66" s="41">
        <v>377.63</v>
      </c>
      <c r="H66" s="8" t="s">
        <v>52</v>
      </c>
      <c r="I66" s="12">
        <f t="shared" si="0"/>
        <v>33986.699999999997</v>
      </c>
    </row>
    <row r="67" spans="1:9" ht="73.5" customHeight="1">
      <c r="A67" s="8">
        <v>62</v>
      </c>
      <c r="B67" s="8">
        <v>10</v>
      </c>
      <c r="C67" s="65" t="s">
        <v>524</v>
      </c>
      <c r="D67" s="7" t="s">
        <v>180</v>
      </c>
      <c r="E67" s="7" t="s">
        <v>181</v>
      </c>
      <c r="F67" s="8" t="s">
        <v>70</v>
      </c>
      <c r="G67" s="41">
        <v>85.43</v>
      </c>
      <c r="H67" s="8" t="s">
        <v>52</v>
      </c>
      <c r="I67" s="12">
        <f t="shared" si="0"/>
        <v>854.30000000000007</v>
      </c>
    </row>
    <row r="68" spans="1:9" ht="16.5">
      <c r="A68" s="8">
        <v>63</v>
      </c>
      <c r="B68" s="8">
        <v>2</v>
      </c>
      <c r="C68" s="16" t="s">
        <v>212</v>
      </c>
      <c r="D68" s="7" t="s">
        <v>180</v>
      </c>
      <c r="E68" s="7" t="s">
        <v>239</v>
      </c>
      <c r="F68" s="8" t="s">
        <v>71</v>
      </c>
      <c r="G68" s="41">
        <v>550</v>
      </c>
      <c r="H68" s="8" t="s">
        <v>2</v>
      </c>
      <c r="I68" s="12">
        <f t="shared" si="0"/>
        <v>1100</v>
      </c>
    </row>
    <row r="69" spans="1:9" ht="33">
      <c r="A69" s="8">
        <v>64</v>
      </c>
      <c r="B69" s="8">
        <v>2</v>
      </c>
      <c r="C69" s="16" t="s">
        <v>213</v>
      </c>
      <c r="D69" s="7" t="s">
        <v>180</v>
      </c>
      <c r="E69" s="7" t="s">
        <v>181</v>
      </c>
      <c r="F69" s="8" t="s">
        <v>72</v>
      </c>
      <c r="G69" s="41">
        <v>968.9</v>
      </c>
      <c r="H69" s="8" t="s">
        <v>2</v>
      </c>
      <c r="I69" s="12">
        <f t="shared" si="0"/>
        <v>1937.8</v>
      </c>
    </row>
    <row r="70" spans="1:9" ht="49.5">
      <c r="A70" s="8">
        <v>65</v>
      </c>
      <c r="B70" s="41">
        <v>2200</v>
      </c>
      <c r="C70" s="14" t="s">
        <v>214</v>
      </c>
      <c r="D70" s="7" t="s">
        <v>180</v>
      </c>
      <c r="E70" s="7" t="s">
        <v>181</v>
      </c>
      <c r="F70" s="8" t="s">
        <v>73</v>
      </c>
      <c r="G70" s="41">
        <v>27</v>
      </c>
      <c r="H70" s="8" t="s">
        <v>52</v>
      </c>
      <c r="I70" s="12">
        <f t="shared" ref="I70:I133" si="1">B70*G70</f>
        <v>59400</v>
      </c>
    </row>
    <row r="71" spans="1:9" ht="66">
      <c r="A71" s="8">
        <v>66</v>
      </c>
      <c r="B71" s="8">
        <v>500</v>
      </c>
      <c r="C71" s="16" t="s">
        <v>215</v>
      </c>
      <c r="D71" s="7" t="s">
        <v>180</v>
      </c>
      <c r="E71" s="7" t="s">
        <v>181</v>
      </c>
      <c r="F71" s="8" t="s">
        <v>74</v>
      </c>
      <c r="G71" s="41">
        <v>27</v>
      </c>
      <c r="H71" s="8" t="s">
        <v>2</v>
      </c>
      <c r="I71" s="12">
        <f t="shared" si="1"/>
        <v>13500</v>
      </c>
    </row>
    <row r="72" spans="1:9" ht="16.5">
      <c r="A72" s="8">
        <v>67</v>
      </c>
      <c r="B72" s="8">
        <v>6</v>
      </c>
      <c r="C72" s="16" t="s">
        <v>216</v>
      </c>
      <c r="D72" s="7" t="s">
        <v>180</v>
      </c>
      <c r="E72" s="7" t="s">
        <v>181</v>
      </c>
      <c r="F72" s="8" t="s">
        <v>75</v>
      </c>
      <c r="G72" s="41">
        <v>76</v>
      </c>
      <c r="H72" s="8" t="s">
        <v>2</v>
      </c>
      <c r="I72" s="12">
        <f t="shared" si="1"/>
        <v>456</v>
      </c>
    </row>
    <row r="73" spans="1:9" ht="49.5">
      <c r="A73" s="8">
        <v>68</v>
      </c>
      <c r="B73" s="8">
        <v>1.6</v>
      </c>
      <c r="C73" s="16" t="s">
        <v>197</v>
      </c>
      <c r="D73" s="7" t="s">
        <v>180</v>
      </c>
      <c r="E73" s="7" t="s">
        <v>181</v>
      </c>
      <c r="F73" s="8" t="s">
        <v>33</v>
      </c>
      <c r="G73" s="41">
        <v>412.08</v>
      </c>
      <c r="H73" s="8" t="s">
        <v>30</v>
      </c>
      <c r="I73" s="12">
        <f t="shared" si="1"/>
        <v>659.32799999999997</v>
      </c>
    </row>
    <row r="74" spans="1:9" ht="16.5">
      <c r="A74" s="8">
        <v>69</v>
      </c>
      <c r="B74" s="8">
        <v>6</v>
      </c>
      <c r="C74" s="16" t="s">
        <v>217</v>
      </c>
      <c r="D74" s="7" t="s">
        <v>180</v>
      </c>
      <c r="E74" s="7" t="s">
        <v>181</v>
      </c>
      <c r="F74" s="8" t="s">
        <v>76</v>
      </c>
      <c r="G74" s="41">
        <v>50</v>
      </c>
      <c r="H74" s="8" t="s">
        <v>2</v>
      </c>
      <c r="I74" s="12">
        <f t="shared" si="1"/>
        <v>300</v>
      </c>
    </row>
    <row r="75" spans="1:9" ht="66">
      <c r="A75" s="8">
        <v>70</v>
      </c>
      <c r="B75" s="8">
        <v>1.6</v>
      </c>
      <c r="C75" s="16" t="s">
        <v>198</v>
      </c>
      <c r="D75" s="7" t="s">
        <v>180</v>
      </c>
      <c r="E75" s="7" t="s">
        <v>181</v>
      </c>
      <c r="F75" s="8" t="s">
        <v>36</v>
      </c>
      <c r="G75" s="41">
        <v>3426</v>
      </c>
      <c r="H75" s="8" t="s">
        <v>30</v>
      </c>
      <c r="I75" s="12">
        <f t="shared" si="1"/>
        <v>5481.6</v>
      </c>
    </row>
    <row r="76" spans="1:9" ht="108" customHeight="1">
      <c r="A76" s="8">
        <v>71</v>
      </c>
      <c r="B76" s="8">
        <v>1.6</v>
      </c>
      <c r="C76" s="14" t="s">
        <v>507</v>
      </c>
      <c r="D76" s="7" t="s">
        <v>180</v>
      </c>
      <c r="E76" s="7" t="s">
        <v>239</v>
      </c>
      <c r="F76" s="8" t="s">
        <v>38</v>
      </c>
      <c r="G76" s="41">
        <v>2181</v>
      </c>
      <c r="H76" s="8" t="s">
        <v>30</v>
      </c>
      <c r="I76" s="12">
        <f t="shared" si="1"/>
        <v>3489.6000000000004</v>
      </c>
    </row>
    <row r="77" spans="1:9" ht="123.75" customHeight="1">
      <c r="A77" s="8">
        <v>72</v>
      </c>
      <c r="B77" s="8">
        <v>1.6</v>
      </c>
      <c r="C77" s="14" t="s">
        <v>508</v>
      </c>
      <c r="D77" s="7" t="s">
        <v>180</v>
      </c>
      <c r="E77" s="7" t="s">
        <v>181</v>
      </c>
      <c r="F77" s="8" t="s">
        <v>39</v>
      </c>
      <c r="G77" s="41">
        <v>851</v>
      </c>
      <c r="H77" s="8" t="s">
        <v>30</v>
      </c>
      <c r="I77" s="12">
        <f t="shared" si="1"/>
        <v>1361.6000000000001</v>
      </c>
    </row>
    <row r="78" spans="1:9" ht="108" customHeight="1">
      <c r="A78" s="8">
        <v>73</v>
      </c>
      <c r="B78" s="8">
        <v>1.6</v>
      </c>
      <c r="C78" s="14" t="s">
        <v>509</v>
      </c>
      <c r="D78" s="7" t="s">
        <v>180</v>
      </c>
      <c r="E78" s="7" t="s">
        <v>239</v>
      </c>
      <c r="F78" s="8" t="s">
        <v>40</v>
      </c>
      <c r="G78" s="41">
        <v>1293</v>
      </c>
      <c r="H78" s="8" t="s">
        <v>30</v>
      </c>
      <c r="I78" s="12">
        <f t="shared" si="1"/>
        <v>2068.8000000000002</v>
      </c>
    </row>
    <row r="79" spans="1:9" ht="124.5" customHeight="1">
      <c r="A79" s="8">
        <v>74</v>
      </c>
      <c r="B79" s="8">
        <v>1.6</v>
      </c>
      <c r="C79" s="14" t="s">
        <v>510</v>
      </c>
      <c r="D79" s="7" t="s">
        <v>180</v>
      </c>
      <c r="E79" s="7" t="s">
        <v>181</v>
      </c>
      <c r="F79" s="8" t="s">
        <v>41</v>
      </c>
      <c r="G79" s="41">
        <v>482</v>
      </c>
      <c r="H79" s="8" t="s">
        <v>30</v>
      </c>
      <c r="I79" s="12">
        <f t="shared" si="1"/>
        <v>771.2</v>
      </c>
    </row>
    <row r="80" spans="1:9" ht="33">
      <c r="A80" s="8">
        <v>75</v>
      </c>
      <c r="B80" s="8">
        <v>5</v>
      </c>
      <c r="C80" s="14" t="s">
        <v>218</v>
      </c>
      <c r="D80" s="7" t="s">
        <v>180</v>
      </c>
      <c r="E80" s="7" t="s">
        <v>181</v>
      </c>
      <c r="F80" s="8" t="s">
        <v>77</v>
      </c>
      <c r="G80" s="41">
        <v>990.68</v>
      </c>
      <c r="H80" s="8" t="s">
        <v>2</v>
      </c>
      <c r="I80" s="12">
        <f t="shared" si="1"/>
        <v>4953.3999999999996</v>
      </c>
    </row>
    <row r="81" spans="1:9" ht="66">
      <c r="A81" s="8">
        <v>76</v>
      </c>
      <c r="B81" s="8">
        <v>5</v>
      </c>
      <c r="C81" s="14" t="s">
        <v>500</v>
      </c>
      <c r="D81" s="7" t="s">
        <v>180</v>
      </c>
      <c r="E81" s="7" t="s">
        <v>181</v>
      </c>
      <c r="F81" s="8" t="s">
        <v>78</v>
      </c>
      <c r="G81" s="41">
        <v>2643.83</v>
      </c>
      <c r="H81" s="8" t="s">
        <v>2</v>
      </c>
      <c r="I81" s="12">
        <f t="shared" si="1"/>
        <v>13219.15</v>
      </c>
    </row>
    <row r="82" spans="1:9" ht="33">
      <c r="A82" s="8">
        <v>77</v>
      </c>
      <c r="B82" s="8">
        <v>4.7</v>
      </c>
      <c r="C82" s="16" t="s">
        <v>219</v>
      </c>
      <c r="D82" s="7" t="s">
        <v>180</v>
      </c>
      <c r="E82" s="7" t="s">
        <v>181</v>
      </c>
      <c r="F82" s="8" t="s">
        <v>79</v>
      </c>
      <c r="G82" s="41">
        <v>6579</v>
      </c>
      <c r="H82" s="8" t="s">
        <v>80</v>
      </c>
      <c r="I82" s="12">
        <f t="shared" si="1"/>
        <v>30921.300000000003</v>
      </c>
    </row>
    <row r="83" spans="1:9" ht="16.5">
      <c r="A83" s="8">
        <v>78</v>
      </c>
      <c r="B83" s="8">
        <v>0.155</v>
      </c>
      <c r="C83" s="16" t="s">
        <v>220</v>
      </c>
      <c r="D83" s="7" t="s">
        <v>180</v>
      </c>
      <c r="E83" s="7" t="s">
        <v>181</v>
      </c>
      <c r="F83" s="8" t="s">
        <v>81</v>
      </c>
      <c r="G83" s="41">
        <v>3893</v>
      </c>
      <c r="H83" s="8" t="s">
        <v>80</v>
      </c>
      <c r="I83" s="12">
        <f t="shared" si="1"/>
        <v>603.41499999999996</v>
      </c>
    </row>
    <row r="84" spans="1:9" ht="16.5">
      <c r="A84" s="8">
        <v>79</v>
      </c>
      <c r="B84" s="8">
        <v>5</v>
      </c>
      <c r="C84" s="16" t="s">
        <v>221</v>
      </c>
      <c r="D84" s="7" t="s">
        <v>180</v>
      </c>
      <c r="E84" s="7" t="s">
        <v>181</v>
      </c>
      <c r="F84" s="8" t="s">
        <v>82</v>
      </c>
      <c r="G84" s="41">
        <v>48</v>
      </c>
      <c r="H84" s="8" t="s">
        <v>2</v>
      </c>
      <c r="I84" s="12">
        <f t="shared" si="1"/>
        <v>240</v>
      </c>
    </row>
    <row r="85" spans="1:9" ht="16.5">
      <c r="A85" s="8">
        <v>80</v>
      </c>
      <c r="B85" s="8">
        <v>1</v>
      </c>
      <c r="C85" s="16" t="s">
        <v>222</v>
      </c>
      <c r="D85" s="7" t="s">
        <v>180</v>
      </c>
      <c r="E85" s="7" t="s">
        <v>181</v>
      </c>
      <c r="F85" s="8" t="s">
        <v>83</v>
      </c>
      <c r="G85" s="41">
        <v>18</v>
      </c>
      <c r="H85" s="8" t="s">
        <v>2</v>
      </c>
      <c r="I85" s="12">
        <f t="shared" si="1"/>
        <v>18</v>
      </c>
    </row>
    <row r="86" spans="1:9" ht="16.5">
      <c r="A86" s="8">
        <v>81</v>
      </c>
      <c r="B86" s="8">
        <v>1</v>
      </c>
      <c r="C86" s="16" t="s">
        <v>223</v>
      </c>
      <c r="D86" s="7" t="s">
        <v>180</v>
      </c>
      <c r="E86" s="7" t="s">
        <v>181</v>
      </c>
      <c r="F86" s="8" t="s">
        <v>84</v>
      </c>
      <c r="G86" s="41">
        <v>18</v>
      </c>
      <c r="H86" s="8" t="s">
        <v>2</v>
      </c>
      <c r="I86" s="12">
        <f t="shared" si="1"/>
        <v>18</v>
      </c>
    </row>
    <row r="87" spans="1:9" ht="16.5">
      <c r="A87" s="8">
        <v>82</v>
      </c>
      <c r="B87" s="8">
        <v>1</v>
      </c>
      <c r="C87" s="16" t="s">
        <v>224</v>
      </c>
      <c r="D87" s="7" t="s">
        <v>180</v>
      </c>
      <c r="E87" s="7" t="s">
        <v>181</v>
      </c>
      <c r="F87" s="8" t="s">
        <v>85</v>
      </c>
      <c r="G87" s="41">
        <v>740.52</v>
      </c>
      <c r="H87" s="8" t="s">
        <v>20</v>
      </c>
      <c r="I87" s="12">
        <f t="shared" si="1"/>
        <v>740.52</v>
      </c>
    </row>
    <row r="88" spans="1:9" ht="16.5">
      <c r="A88" s="8">
        <v>83</v>
      </c>
      <c r="B88" s="8">
        <v>1</v>
      </c>
      <c r="C88" s="16" t="s">
        <v>225</v>
      </c>
      <c r="D88" s="7" t="s">
        <v>180</v>
      </c>
      <c r="E88" s="7" t="s">
        <v>181</v>
      </c>
      <c r="F88" s="8" t="s">
        <v>86</v>
      </c>
      <c r="G88" s="41">
        <v>80</v>
      </c>
      <c r="H88" s="8" t="s">
        <v>2</v>
      </c>
      <c r="I88" s="12">
        <f t="shared" si="1"/>
        <v>80</v>
      </c>
    </row>
    <row r="89" spans="1:9" ht="16.5">
      <c r="A89" s="8">
        <v>84</v>
      </c>
      <c r="B89" s="8">
        <v>1</v>
      </c>
      <c r="C89" s="16" t="s">
        <v>226</v>
      </c>
      <c r="D89" s="7" t="s">
        <v>180</v>
      </c>
      <c r="E89" s="7" t="s">
        <v>181</v>
      </c>
      <c r="F89" s="8" t="s">
        <v>87</v>
      </c>
      <c r="G89" s="41">
        <v>80</v>
      </c>
      <c r="H89" s="8" t="s">
        <v>2</v>
      </c>
      <c r="I89" s="12">
        <f t="shared" si="1"/>
        <v>80</v>
      </c>
    </row>
    <row r="90" spans="1:9" ht="33">
      <c r="A90" s="8">
        <v>85</v>
      </c>
      <c r="B90" s="8">
        <v>1</v>
      </c>
      <c r="C90" s="16" t="s">
        <v>227</v>
      </c>
      <c r="D90" s="7" t="s">
        <v>180</v>
      </c>
      <c r="E90" s="7" t="s">
        <v>181</v>
      </c>
      <c r="F90" s="8" t="s">
        <v>88</v>
      </c>
      <c r="G90" s="41">
        <v>1813.49</v>
      </c>
      <c r="H90" s="8" t="s">
        <v>2</v>
      </c>
      <c r="I90" s="12">
        <f t="shared" si="1"/>
        <v>1813.49</v>
      </c>
    </row>
    <row r="91" spans="1:9" ht="33">
      <c r="A91" s="8">
        <v>86</v>
      </c>
      <c r="B91" s="8">
        <v>1</v>
      </c>
      <c r="C91" s="16" t="s">
        <v>228</v>
      </c>
      <c r="D91" s="7" t="s">
        <v>180</v>
      </c>
      <c r="E91" s="7" t="s">
        <v>181</v>
      </c>
      <c r="F91" s="8" t="s">
        <v>89</v>
      </c>
      <c r="G91" s="41">
        <v>142</v>
      </c>
      <c r="H91" s="8" t="s">
        <v>2</v>
      </c>
      <c r="I91" s="12">
        <f t="shared" si="1"/>
        <v>142</v>
      </c>
    </row>
    <row r="92" spans="1:9" ht="66">
      <c r="A92" s="8">
        <v>87</v>
      </c>
      <c r="B92" s="8">
        <v>1</v>
      </c>
      <c r="C92" s="16" t="s">
        <v>229</v>
      </c>
      <c r="D92" s="7" t="s">
        <v>180</v>
      </c>
      <c r="E92" s="7" t="s">
        <v>181</v>
      </c>
      <c r="F92" s="8" t="s">
        <v>90</v>
      </c>
      <c r="G92" s="41">
        <v>1594.67</v>
      </c>
      <c r="H92" s="8" t="s">
        <v>2</v>
      </c>
      <c r="I92" s="12">
        <f t="shared" si="1"/>
        <v>1594.67</v>
      </c>
    </row>
    <row r="93" spans="1:9" ht="16.5">
      <c r="A93" s="8">
        <v>88</v>
      </c>
      <c r="B93" s="8">
        <v>18</v>
      </c>
      <c r="C93" s="64" t="s">
        <v>525</v>
      </c>
      <c r="D93" s="7" t="s">
        <v>180</v>
      </c>
      <c r="E93" s="7" t="s">
        <v>239</v>
      </c>
      <c r="F93" s="8" t="s">
        <v>91</v>
      </c>
      <c r="G93" s="41">
        <v>105</v>
      </c>
      <c r="H93" s="8" t="s">
        <v>50</v>
      </c>
      <c r="I93" s="12">
        <f t="shared" si="1"/>
        <v>1890</v>
      </c>
    </row>
    <row r="94" spans="1:9" ht="49.5">
      <c r="A94" s="8">
        <v>89</v>
      </c>
      <c r="B94" s="8">
        <v>30</v>
      </c>
      <c r="C94" s="16" t="s">
        <v>230</v>
      </c>
      <c r="D94" s="7" t="s">
        <v>180</v>
      </c>
      <c r="E94" s="7" t="s">
        <v>181</v>
      </c>
      <c r="F94" s="8" t="s">
        <v>92</v>
      </c>
      <c r="G94" s="41">
        <v>14.03</v>
      </c>
      <c r="H94" s="8" t="s">
        <v>52</v>
      </c>
      <c r="I94" s="12">
        <f t="shared" si="1"/>
        <v>420.9</v>
      </c>
    </row>
    <row r="95" spans="1:9" ht="16.5">
      <c r="A95" s="8">
        <v>90</v>
      </c>
      <c r="B95" s="8">
        <v>2</v>
      </c>
      <c r="C95" s="16" t="s">
        <v>231</v>
      </c>
      <c r="D95" s="7" t="s">
        <v>180</v>
      </c>
      <c r="E95" s="7" t="s">
        <v>181</v>
      </c>
      <c r="F95" s="8" t="s">
        <v>93</v>
      </c>
      <c r="G95" s="41">
        <v>1024</v>
      </c>
      <c r="H95" s="8" t="s">
        <v>94</v>
      </c>
      <c r="I95" s="12">
        <f t="shared" si="1"/>
        <v>2048</v>
      </c>
    </row>
    <row r="96" spans="1:9" ht="66">
      <c r="A96" s="8">
        <v>91</v>
      </c>
      <c r="B96" s="8">
        <v>1</v>
      </c>
      <c r="C96" s="16" t="s">
        <v>185</v>
      </c>
      <c r="D96" s="7" t="s">
        <v>180</v>
      </c>
      <c r="E96" s="7" t="s">
        <v>181</v>
      </c>
      <c r="F96" s="8" t="s">
        <v>8</v>
      </c>
      <c r="G96" s="41">
        <v>3299.7</v>
      </c>
      <c r="H96" s="8" t="s">
        <v>2</v>
      </c>
      <c r="I96" s="12">
        <f t="shared" si="1"/>
        <v>3299.7</v>
      </c>
    </row>
    <row r="97" spans="1:9" ht="16.5">
      <c r="A97" s="8">
        <v>92</v>
      </c>
      <c r="B97" s="8">
        <v>2</v>
      </c>
      <c r="C97" s="16" t="s">
        <v>232</v>
      </c>
      <c r="D97" s="7" t="s">
        <v>180</v>
      </c>
      <c r="E97" s="7" t="s">
        <v>181</v>
      </c>
      <c r="F97" s="8" t="s">
        <v>95</v>
      </c>
      <c r="G97" s="41">
        <v>1024</v>
      </c>
      <c r="H97" s="8" t="s">
        <v>94</v>
      </c>
      <c r="I97" s="12">
        <f t="shared" si="1"/>
        <v>2048</v>
      </c>
    </row>
    <row r="98" spans="1:9" ht="99">
      <c r="A98" s="8">
        <v>93</v>
      </c>
      <c r="B98" s="8">
        <v>8</v>
      </c>
      <c r="C98" s="16" t="s">
        <v>233</v>
      </c>
      <c r="D98" s="7" t="s">
        <v>180</v>
      </c>
      <c r="E98" s="7" t="s">
        <v>239</v>
      </c>
      <c r="F98" s="8" t="s">
        <v>96</v>
      </c>
      <c r="G98" s="41">
        <v>13913</v>
      </c>
      <c r="H98" s="8" t="s">
        <v>2</v>
      </c>
      <c r="I98" s="12">
        <f t="shared" si="1"/>
        <v>111304</v>
      </c>
    </row>
    <row r="99" spans="1:9" ht="66">
      <c r="A99" s="8">
        <v>94</v>
      </c>
      <c r="B99" s="8">
        <v>8</v>
      </c>
      <c r="C99" s="14" t="s">
        <v>286</v>
      </c>
      <c r="D99" s="7" t="s">
        <v>180</v>
      </c>
      <c r="E99" s="7" t="s">
        <v>181</v>
      </c>
      <c r="F99" s="8" t="s">
        <v>97</v>
      </c>
      <c r="G99" s="41">
        <v>928</v>
      </c>
      <c r="H99" s="8" t="s">
        <v>2</v>
      </c>
      <c r="I99" s="12">
        <f t="shared" si="1"/>
        <v>7424</v>
      </c>
    </row>
    <row r="100" spans="1:9" ht="16.5">
      <c r="A100" s="8">
        <v>95</v>
      </c>
      <c r="B100" s="8">
        <v>8</v>
      </c>
      <c r="C100" s="16" t="s">
        <v>99</v>
      </c>
      <c r="D100" s="7" t="s">
        <v>180</v>
      </c>
      <c r="E100" s="7" t="s">
        <v>181</v>
      </c>
      <c r="F100" s="8" t="s">
        <v>98</v>
      </c>
      <c r="G100" s="41">
        <v>1379</v>
      </c>
      <c r="H100" s="8" t="s">
        <v>2</v>
      </c>
      <c r="I100" s="12">
        <f t="shared" si="1"/>
        <v>11032</v>
      </c>
    </row>
    <row r="101" spans="1:9" ht="33">
      <c r="A101" s="8">
        <v>96</v>
      </c>
      <c r="B101" s="8">
        <v>6.1</v>
      </c>
      <c r="C101" s="16" t="s">
        <v>219</v>
      </c>
      <c r="D101" s="7" t="s">
        <v>180</v>
      </c>
      <c r="E101" s="7" t="s">
        <v>181</v>
      </c>
      <c r="F101" s="8" t="s">
        <v>79</v>
      </c>
      <c r="G101" s="41">
        <v>6579</v>
      </c>
      <c r="H101" s="8" t="s">
        <v>80</v>
      </c>
      <c r="I101" s="12">
        <f t="shared" si="1"/>
        <v>40131.899999999994</v>
      </c>
    </row>
    <row r="102" spans="1:9" ht="16.5">
      <c r="A102" s="8">
        <v>97</v>
      </c>
      <c r="B102" s="8">
        <v>0.248</v>
      </c>
      <c r="C102" s="16" t="s">
        <v>220</v>
      </c>
      <c r="D102" s="7" t="s">
        <v>180</v>
      </c>
      <c r="E102" s="7" t="s">
        <v>181</v>
      </c>
      <c r="F102" s="8" t="s">
        <v>81</v>
      </c>
      <c r="G102" s="41">
        <v>3893</v>
      </c>
      <c r="H102" s="8" t="s">
        <v>80</v>
      </c>
      <c r="I102" s="12">
        <f t="shared" si="1"/>
        <v>965.46399999999994</v>
      </c>
    </row>
    <row r="103" spans="1:9" ht="16.5">
      <c r="A103" s="8">
        <v>98</v>
      </c>
      <c r="B103" s="8">
        <v>8</v>
      </c>
      <c r="C103" s="16" t="s">
        <v>221</v>
      </c>
      <c r="D103" s="7" t="s">
        <v>180</v>
      </c>
      <c r="E103" s="7" t="s">
        <v>181</v>
      </c>
      <c r="F103" s="8" t="s">
        <v>82</v>
      </c>
      <c r="G103" s="41">
        <v>48</v>
      </c>
      <c r="H103" s="8" t="s">
        <v>2</v>
      </c>
      <c r="I103" s="12">
        <f t="shared" si="1"/>
        <v>384</v>
      </c>
    </row>
    <row r="104" spans="1:9" ht="16.5">
      <c r="A104" s="8">
        <v>99</v>
      </c>
      <c r="B104" s="8">
        <v>8</v>
      </c>
      <c r="C104" s="65" t="s">
        <v>526</v>
      </c>
      <c r="D104" s="7" t="s">
        <v>180</v>
      </c>
      <c r="E104" s="7" t="s">
        <v>239</v>
      </c>
      <c r="F104" s="8" t="s">
        <v>100</v>
      </c>
      <c r="G104" s="41">
        <v>6450</v>
      </c>
      <c r="H104" s="8" t="s">
        <v>2</v>
      </c>
      <c r="I104" s="12">
        <f t="shared" si="1"/>
        <v>51600</v>
      </c>
    </row>
    <row r="105" spans="1:9" ht="16.5">
      <c r="A105" s="8">
        <v>100</v>
      </c>
      <c r="B105" s="8">
        <v>50</v>
      </c>
      <c r="C105" s="14" t="s">
        <v>542</v>
      </c>
      <c r="D105" s="7" t="s">
        <v>180</v>
      </c>
      <c r="E105" s="7" t="s">
        <v>239</v>
      </c>
      <c r="F105" s="8" t="s">
        <v>49</v>
      </c>
      <c r="G105" s="41">
        <v>117.5</v>
      </c>
      <c r="H105" s="8" t="s">
        <v>50</v>
      </c>
      <c r="I105" s="12">
        <f t="shared" si="1"/>
        <v>5875</v>
      </c>
    </row>
    <row r="106" spans="1:9" ht="33">
      <c r="A106" s="8">
        <v>101</v>
      </c>
      <c r="B106" s="8">
        <v>8</v>
      </c>
      <c r="C106" s="16" t="s">
        <v>234</v>
      </c>
      <c r="D106" s="7" t="s">
        <v>180</v>
      </c>
      <c r="E106" s="7" t="s">
        <v>181</v>
      </c>
      <c r="F106" s="8" t="s">
        <v>101</v>
      </c>
      <c r="G106" s="41">
        <v>1268</v>
      </c>
      <c r="H106" s="8" t="s">
        <v>2</v>
      </c>
      <c r="I106" s="12">
        <f t="shared" si="1"/>
        <v>10144</v>
      </c>
    </row>
    <row r="107" spans="1:9" ht="16.5">
      <c r="A107" s="8">
        <v>102</v>
      </c>
      <c r="B107" s="8">
        <v>1</v>
      </c>
      <c r="C107" s="16" t="s">
        <v>527</v>
      </c>
      <c r="D107" s="7" t="s">
        <v>180</v>
      </c>
      <c r="E107" s="7" t="s">
        <v>239</v>
      </c>
      <c r="F107" s="8" t="s">
        <v>102</v>
      </c>
      <c r="G107" s="41">
        <v>9818</v>
      </c>
      <c r="H107" s="8" t="s">
        <v>2</v>
      </c>
      <c r="I107" s="12">
        <f t="shared" si="1"/>
        <v>9818</v>
      </c>
    </row>
    <row r="108" spans="1:9" ht="33">
      <c r="A108" s="8">
        <v>103</v>
      </c>
      <c r="B108" s="8">
        <v>400</v>
      </c>
      <c r="C108" s="16" t="s">
        <v>235</v>
      </c>
      <c r="D108" s="7" t="s">
        <v>180</v>
      </c>
      <c r="E108" s="7" t="s">
        <v>181</v>
      </c>
      <c r="F108" s="8" t="s">
        <v>103</v>
      </c>
      <c r="G108" s="41">
        <v>83</v>
      </c>
      <c r="H108" s="8" t="s">
        <v>50</v>
      </c>
      <c r="I108" s="12">
        <f t="shared" si="1"/>
        <v>33200</v>
      </c>
    </row>
    <row r="109" spans="1:9" ht="16.5">
      <c r="A109" s="8">
        <v>104</v>
      </c>
      <c r="B109" s="8">
        <v>12</v>
      </c>
      <c r="C109" s="14" t="s">
        <v>536</v>
      </c>
      <c r="D109" s="7" t="s">
        <v>180</v>
      </c>
      <c r="E109" s="7" t="s">
        <v>239</v>
      </c>
      <c r="F109" s="8" t="s">
        <v>104</v>
      </c>
      <c r="G109" s="41">
        <v>1386</v>
      </c>
      <c r="H109" s="8" t="s">
        <v>2</v>
      </c>
      <c r="I109" s="12">
        <f t="shared" si="1"/>
        <v>16632</v>
      </c>
    </row>
    <row r="110" spans="1:9" ht="16.5">
      <c r="A110" s="8">
        <v>105</v>
      </c>
      <c r="B110" s="8">
        <v>1</v>
      </c>
      <c r="C110" s="14" t="s">
        <v>535</v>
      </c>
      <c r="D110" s="7" t="s">
        <v>180</v>
      </c>
      <c r="E110" s="7" t="s">
        <v>239</v>
      </c>
      <c r="F110" s="8" t="s">
        <v>105</v>
      </c>
      <c r="G110" s="41">
        <v>4410</v>
      </c>
      <c r="H110" s="8" t="s">
        <v>2</v>
      </c>
      <c r="I110" s="12">
        <f t="shared" si="1"/>
        <v>4410</v>
      </c>
    </row>
    <row r="111" spans="1:9" ht="16.5">
      <c r="A111" s="8">
        <v>106</v>
      </c>
      <c r="B111" s="8">
        <v>2</v>
      </c>
      <c r="C111" s="14" t="s">
        <v>534</v>
      </c>
      <c r="D111" s="7" t="s">
        <v>180</v>
      </c>
      <c r="E111" s="7" t="s">
        <v>239</v>
      </c>
      <c r="F111" s="8" t="s">
        <v>106</v>
      </c>
      <c r="G111" s="41">
        <v>9240</v>
      </c>
      <c r="H111" s="8" t="s">
        <v>2</v>
      </c>
      <c r="I111" s="12">
        <f t="shared" si="1"/>
        <v>18480</v>
      </c>
    </row>
    <row r="112" spans="1:9" ht="16.5">
      <c r="A112" s="8">
        <v>107</v>
      </c>
      <c r="B112" s="8">
        <v>2</v>
      </c>
      <c r="C112" s="14" t="s">
        <v>533</v>
      </c>
      <c r="D112" s="7" t="s">
        <v>180</v>
      </c>
      <c r="E112" s="7" t="s">
        <v>239</v>
      </c>
      <c r="F112" s="8" t="s">
        <v>107</v>
      </c>
      <c r="G112" s="41">
        <v>1386</v>
      </c>
      <c r="H112" s="8" t="s">
        <v>20</v>
      </c>
      <c r="I112" s="12">
        <f t="shared" si="1"/>
        <v>2772</v>
      </c>
    </row>
    <row r="113" spans="1:9" ht="16.5">
      <c r="A113" s="8">
        <v>108</v>
      </c>
      <c r="B113" s="8">
        <v>6</v>
      </c>
      <c r="C113" s="14" t="s">
        <v>532</v>
      </c>
      <c r="D113" s="7" t="s">
        <v>180</v>
      </c>
      <c r="E113" s="7" t="s">
        <v>239</v>
      </c>
      <c r="F113" s="8" t="s">
        <v>108</v>
      </c>
      <c r="G113" s="41">
        <v>4620</v>
      </c>
      <c r="H113" s="8" t="s">
        <v>2</v>
      </c>
      <c r="I113" s="12">
        <f t="shared" si="1"/>
        <v>27720</v>
      </c>
    </row>
    <row r="114" spans="1:9" ht="16.5">
      <c r="A114" s="8">
        <v>109</v>
      </c>
      <c r="B114" s="8">
        <v>4</v>
      </c>
      <c r="C114" s="14" t="s">
        <v>110</v>
      </c>
      <c r="D114" s="7" t="s">
        <v>180</v>
      </c>
      <c r="E114" s="7" t="s">
        <v>239</v>
      </c>
      <c r="F114" s="8" t="s">
        <v>109</v>
      </c>
      <c r="G114" s="41">
        <v>231</v>
      </c>
      <c r="H114" s="8" t="s">
        <v>2</v>
      </c>
      <c r="I114" s="12">
        <f t="shared" si="1"/>
        <v>924</v>
      </c>
    </row>
    <row r="115" spans="1:9" ht="16.5">
      <c r="A115" s="8">
        <v>110</v>
      </c>
      <c r="B115" s="8">
        <v>4</v>
      </c>
      <c r="C115" s="14" t="s">
        <v>531</v>
      </c>
      <c r="D115" s="7" t="s">
        <v>180</v>
      </c>
      <c r="E115" s="7" t="s">
        <v>239</v>
      </c>
      <c r="F115" s="8" t="s">
        <v>111</v>
      </c>
      <c r="G115" s="41">
        <v>578</v>
      </c>
      <c r="H115" s="8" t="s">
        <v>2</v>
      </c>
      <c r="I115" s="12">
        <f t="shared" si="1"/>
        <v>2312</v>
      </c>
    </row>
    <row r="116" spans="1:9" ht="16.5">
      <c r="A116" s="8">
        <v>111</v>
      </c>
      <c r="B116" s="8">
        <v>4</v>
      </c>
      <c r="C116" s="14" t="s">
        <v>113</v>
      </c>
      <c r="D116" s="7" t="s">
        <v>180</v>
      </c>
      <c r="E116" s="7" t="s">
        <v>239</v>
      </c>
      <c r="F116" s="8" t="s">
        <v>112</v>
      </c>
      <c r="G116" s="41">
        <v>289</v>
      </c>
      <c r="H116" s="8" t="s">
        <v>20</v>
      </c>
      <c r="I116" s="12">
        <f t="shared" si="1"/>
        <v>1156</v>
      </c>
    </row>
    <row r="117" spans="1:9" ht="16.5">
      <c r="A117" s="8">
        <v>112</v>
      </c>
      <c r="B117" s="8">
        <v>1</v>
      </c>
      <c r="C117" s="16" t="s">
        <v>528</v>
      </c>
      <c r="D117" s="7" t="s">
        <v>180</v>
      </c>
      <c r="E117" s="7" t="s">
        <v>239</v>
      </c>
      <c r="F117" s="8" t="s">
        <v>114</v>
      </c>
      <c r="G117" s="41">
        <v>1386</v>
      </c>
      <c r="H117" s="8" t="s">
        <v>2</v>
      </c>
      <c r="I117" s="12">
        <f t="shared" si="1"/>
        <v>1386</v>
      </c>
    </row>
    <row r="118" spans="1:9" ht="16.5">
      <c r="A118" s="8">
        <v>113</v>
      </c>
      <c r="B118" s="8">
        <v>1</v>
      </c>
      <c r="C118" s="16" t="s">
        <v>116</v>
      </c>
      <c r="D118" s="7" t="s">
        <v>180</v>
      </c>
      <c r="E118" s="7" t="s">
        <v>239</v>
      </c>
      <c r="F118" s="8" t="s">
        <v>115</v>
      </c>
      <c r="G118" s="41">
        <v>6050</v>
      </c>
      <c r="H118" s="8" t="s">
        <v>2</v>
      </c>
      <c r="I118" s="12">
        <f t="shared" si="1"/>
        <v>6050</v>
      </c>
    </row>
    <row r="119" spans="1:9" ht="16.5">
      <c r="A119" s="8">
        <v>114</v>
      </c>
      <c r="B119" s="8">
        <v>4</v>
      </c>
      <c r="C119" s="16" t="s">
        <v>118</v>
      </c>
      <c r="D119" s="7" t="s">
        <v>180</v>
      </c>
      <c r="E119" s="7" t="s">
        <v>239</v>
      </c>
      <c r="F119" s="8" t="s">
        <v>117</v>
      </c>
      <c r="G119" s="41">
        <v>924</v>
      </c>
      <c r="H119" s="8" t="s">
        <v>2</v>
      </c>
      <c r="I119" s="12">
        <f t="shared" si="1"/>
        <v>3696</v>
      </c>
    </row>
    <row r="120" spans="1:9" ht="16.5">
      <c r="A120" s="8">
        <v>115</v>
      </c>
      <c r="B120" s="8">
        <v>1</v>
      </c>
      <c r="C120" s="16" t="s">
        <v>530</v>
      </c>
      <c r="D120" s="7" t="s">
        <v>180</v>
      </c>
      <c r="E120" s="7" t="s">
        <v>239</v>
      </c>
      <c r="F120" s="8" t="s">
        <v>119</v>
      </c>
      <c r="G120" s="41">
        <v>1733</v>
      </c>
      <c r="H120" s="8" t="s">
        <v>2</v>
      </c>
      <c r="I120" s="12">
        <f t="shared" si="1"/>
        <v>1733</v>
      </c>
    </row>
    <row r="121" spans="1:9" ht="16.5">
      <c r="A121" s="8">
        <v>116</v>
      </c>
      <c r="B121" s="8">
        <v>10</v>
      </c>
      <c r="C121" s="16" t="s">
        <v>121</v>
      </c>
      <c r="D121" s="7" t="s">
        <v>180</v>
      </c>
      <c r="E121" s="7" t="s">
        <v>239</v>
      </c>
      <c r="F121" s="8" t="s">
        <v>120</v>
      </c>
      <c r="G121" s="41">
        <v>116</v>
      </c>
      <c r="H121" s="8" t="s">
        <v>2</v>
      </c>
      <c r="I121" s="12">
        <f t="shared" si="1"/>
        <v>1160</v>
      </c>
    </row>
    <row r="122" spans="1:9" ht="21.75" customHeight="1">
      <c r="A122" s="8">
        <v>117</v>
      </c>
      <c r="B122" s="8">
        <v>1</v>
      </c>
      <c r="C122" s="16" t="s">
        <v>529</v>
      </c>
      <c r="D122" s="7" t="s">
        <v>180</v>
      </c>
      <c r="E122" s="7" t="s">
        <v>239</v>
      </c>
      <c r="F122" s="8" t="s">
        <v>122</v>
      </c>
      <c r="G122" s="41">
        <v>10238</v>
      </c>
      <c r="H122" s="8" t="s">
        <v>2</v>
      </c>
      <c r="I122" s="12">
        <f t="shared" si="1"/>
        <v>10238</v>
      </c>
    </row>
    <row r="123" spans="1:9" ht="16.5">
      <c r="A123" s="8">
        <v>118</v>
      </c>
      <c r="B123" s="8">
        <v>1</v>
      </c>
      <c r="C123" s="16" t="s">
        <v>124</v>
      </c>
      <c r="D123" s="7" t="s">
        <v>180</v>
      </c>
      <c r="E123" s="7" t="s">
        <v>239</v>
      </c>
      <c r="F123" s="8" t="s">
        <v>123</v>
      </c>
      <c r="G123" s="41">
        <v>578</v>
      </c>
      <c r="H123" s="8" t="s">
        <v>2</v>
      </c>
      <c r="I123" s="12">
        <f t="shared" si="1"/>
        <v>578</v>
      </c>
    </row>
    <row r="124" spans="1:9" ht="264">
      <c r="A124" s="8">
        <v>119</v>
      </c>
      <c r="B124" s="8">
        <v>1</v>
      </c>
      <c r="C124" s="16" t="s">
        <v>236</v>
      </c>
      <c r="D124" s="7" t="s">
        <v>180</v>
      </c>
      <c r="E124" s="7" t="s">
        <v>239</v>
      </c>
      <c r="F124" s="8" t="s">
        <v>125</v>
      </c>
      <c r="G124" s="41">
        <v>4925</v>
      </c>
      <c r="H124" s="8" t="s">
        <v>20</v>
      </c>
      <c r="I124" s="12">
        <f t="shared" si="1"/>
        <v>4925</v>
      </c>
    </row>
    <row r="125" spans="1:9" ht="16.5">
      <c r="A125" s="8">
        <v>120</v>
      </c>
      <c r="B125" s="8">
        <v>1</v>
      </c>
      <c r="C125" s="16" t="s">
        <v>537</v>
      </c>
      <c r="D125" s="7" t="s">
        <v>180</v>
      </c>
      <c r="E125" s="7" t="s">
        <v>239</v>
      </c>
      <c r="F125" s="8" t="s">
        <v>126</v>
      </c>
      <c r="G125" s="41">
        <v>1733</v>
      </c>
      <c r="H125" s="8" t="s">
        <v>2</v>
      </c>
      <c r="I125" s="12">
        <f t="shared" si="1"/>
        <v>1733</v>
      </c>
    </row>
    <row r="126" spans="1:9" ht="16.5">
      <c r="A126" s="8">
        <v>121</v>
      </c>
      <c r="B126" s="8">
        <v>1</v>
      </c>
      <c r="C126" s="16" t="s">
        <v>128</v>
      </c>
      <c r="D126" s="7" t="s">
        <v>180</v>
      </c>
      <c r="E126" s="7" t="s">
        <v>239</v>
      </c>
      <c r="F126" s="8" t="s">
        <v>127</v>
      </c>
      <c r="G126" s="41">
        <v>289</v>
      </c>
      <c r="H126" s="8" t="s">
        <v>2</v>
      </c>
      <c r="I126" s="12">
        <f t="shared" si="1"/>
        <v>289</v>
      </c>
    </row>
    <row r="127" spans="1:9" ht="16.5">
      <c r="A127" s="8">
        <v>122</v>
      </c>
      <c r="B127" s="8">
        <v>8</v>
      </c>
      <c r="C127" s="16" t="s">
        <v>130</v>
      </c>
      <c r="D127" s="7" t="s">
        <v>180</v>
      </c>
      <c r="E127" s="7" t="s">
        <v>239</v>
      </c>
      <c r="F127" s="8" t="s">
        <v>129</v>
      </c>
      <c r="G127" s="41">
        <v>116</v>
      </c>
      <c r="H127" s="8" t="s">
        <v>2</v>
      </c>
      <c r="I127" s="12">
        <f t="shared" si="1"/>
        <v>928</v>
      </c>
    </row>
    <row r="128" spans="1:9" ht="16.5">
      <c r="A128" s="8">
        <v>123</v>
      </c>
      <c r="B128" s="8">
        <v>2</v>
      </c>
      <c r="C128" s="16" t="s">
        <v>132</v>
      </c>
      <c r="D128" s="7" t="s">
        <v>180</v>
      </c>
      <c r="E128" s="7" t="s">
        <v>239</v>
      </c>
      <c r="F128" s="8" t="s">
        <v>131</v>
      </c>
      <c r="G128" s="41">
        <v>693</v>
      </c>
      <c r="H128" s="8" t="s">
        <v>2</v>
      </c>
      <c r="I128" s="12">
        <f t="shared" si="1"/>
        <v>1386</v>
      </c>
    </row>
    <row r="129" spans="1:9" ht="16.5">
      <c r="A129" s="8">
        <v>124</v>
      </c>
      <c r="B129" s="8">
        <v>1</v>
      </c>
      <c r="C129" s="16" t="s">
        <v>134</v>
      </c>
      <c r="D129" s="7" t="s">
        <v>180</v>
      </c>
      <c r="E129" s="7" t="s">
        <v>239</v>
      </c>
      <c r="F129" s="8" t="s">
        <v>133</v>
      </c>
      <c r="G129" s="41">
        <v>2888</v>
      </c>
      <c r="H129" s="8" t="s">
        <v>2</v>
      </c>
      <c r="I129" s="12">
        <f t="shared" si="1"/>
        <v>2888</v>
      </c>
    </row>
    <row r="130" spans="1:9" ht="16.5">
      <c r="A130" s="8">
        <v>125</v>
      </c>
      <c r="B130" s="8">
        <v>1</v>
      </c>
      <c r="C130" s="16" t="s">
        <v>136</v>
      </c>
      <c r="D130" s="7" t="s">
        <v>180</v>
      </c>
      <c r="E130" s="7" t="s">
        <v>239</v>
      </c>
      <c r="F130" s="8" t="s">
        <v>135</v>
      </c>
      <c r="G130" s="41">
        <v>13860</v>
      </c>
      <c r="H130" s="8" t="s">
        <v>2</v>
      </c>
      <c r="I130" s="12">
        <f t="shared" si="1"/>
        <v>13860</v>
      </c>
    </row>
    <row r="131" spans="1:9" ht="33">
      <c r="A131" s="8">
        <v>126</v>
      </c>
      <c r="B131" s="8">
        <v>1</v>
      </c>
      <c r="C131" s="16" t="s">
        <v>237</v>
      </c>
      <c r="D131" s="7" t="s">
        <v>180</v>
      </c>
      <c r="E131" s="7" t="s">
        <v>181</v>
      </c>
      <c r="F131" s="8" t="s">
        <v>137</v>
      </c>
      <c r="G131" s="41">
        <v>1654</v>
      </c>
      <c r="H131" s="8" t="s">
        <v>2</v>
      </c>
      <c r="I131" s="12">
        <f t="shared" si="1"/>
        <v>1654</v>
      </c>
    </row>
    <row r="132" spans="1:9" ht="33">
      <c r="A132" s="8">
        <v>127</v>
      </c>
      <c r="B132" s="8">
        <v>1</v>
      </c>
      <c r="C132" s="16" t="s">
        <v>238</v>
      </c>
      <c r="D132" s="7" t="s">
        <v>180</v>
      </c>
      <c r="E132" s="7" t="s">
        <v>181</v>
      </c>
      <c r="F132" s="8" t="s">
        <v>138</v>
      </c>
      <c r="G132" s="41">
        <v>2205</v>
      </c>
      <c r="H132" s="8" t="s">
        <v>2</v>
      </c>
      <c r="I132" s="12">
        <f t="shared" si="1"/>
        <v>2205</v>
      </c>
    </row>
    <row r="133" spans="1:9" ht="16.5">
      <c r="A133" s="8">
        <v>128</v>
      </c>
      <c r="B133" s="8">
        <v>1</v>
      </c>
      <c r="C133" s="16" t="s">
        <v>140</v>
      </c>
      <c r="D133" s="7" t="s">
        <v>180</v>
      </c>
      <c r="E133" s="7" t="s">
        <v>239</v>
      </c>
      <c r="F133" s="8" t="s">
        <v>139</v>
      </c>
      <c r="G133" s="41">
        <v>1654</v>
      </c>
      <c r="H133" s="8" t="s">
        <v>2</v>
      </c>
      <c r="I133" s="12">
        <f t="shared" si="1"/>
        <v>1654</v>
      </c>
    </row>
    <row r="134" spans="1:9" ht="16.5">
      <c r="A134" s="8">
        <v>129</v>
      </c>
      <c r="B134" s="8">
        <v>6.5</v>
      </c>
      <c r="C134" s="22" t="s">
        <v>179</v>
      </c>
      <c r="D134" s="7" t="s">
        <v>180</v>
      </c>
      <c r="E134" s="7" t="s">
        <v>181</v>
      </c>
      <c r="F134" s="8" t="s">
        <v>141</v>
      </c>
      <c r="G134" s="12">
        <v>765</v>
      </c>
      <c r="H134" s="8" t="s">
        <v>142</v>
      </c>
      <c r="I134" s="12">
        <f>B134*G134</f>
        <v>4972.5</v>
      </c>
    </row>
    <row r="135" spans="1:9" ht="16.5">
      <c r="A135" s="8">
        <v>130</v>
      </c>
      <c r="B135" s="8">
        <v>22</v>
      </c>
      <c r="C135" s="22" t="s">
        <v>240</v>
      </c>
      <c r="D135" s="7" t="s">
        <v>180</v>
      </c>
      <c r="E135" s="7" t="s">
        <v>181</v>
      </c>
      <c r="F135" s="8" t="s">
        <v>93</v>
      </c>
      <c r="G135" s="12">
        <v>1024</v>
      </c>
      <c r="H135" s="8" t="s">
        <v>94</v>
      </c>
      <c r="I135" s="12">
        <f t="shared" ref="I135:I177" si="2">B135*G135</f>
        <v>22528</v>
      </c>
    </row>
    <row r="136" spans="1:9" ht="66">
      <c r="A136" s="8">
        <v>131</v>
      </c>
      <c r="B136" s="8">
        <v>11</v>
      </c>
      <c r="C136" s="22" t="s">
        <v>185</v>
      </c>
      <c r="D136" s="7" t="s">
        <v>180</v>
      </c>
      <c r="E136" s="7" t="s">
        <v>181</v>
      </c>
      <c r="F136" s="8" t="s">
        <v>8</v>
      </c>
      <c r="G136" s="12">
        <v>3299.7</v>
      </c>
      <c r="H136" s="8" t="s">
        <v>2</v>
      </c>
      <c r="I136" s="12">
        <f t="shared" si="2"/>
        <v>36296.699999999997</v>
      </c>
    </row>
    <row r="137" spans="1:9" ht="16.5">
      <c r="A137" s="8">
        <v>132</v>
      </c>
      <c r="B137" s="8">
        <v>22</v>
      </c>
      <c r="C137" s="22" t="s">
        <v>183</v>
      </c>
      <c r="D137" s="7" t="s">
        <v>180</v>
      </c>
      <c r="E137" s="7" t="s">
        <v>181</v>
      </c>
      <c r="F137" s="8" t="s">
        <v>95</v>
      </c>
      <c r="G137" s="12">
        <v>1024</v>
      </c>
      <c r="H137" s="8" t="s">
        <v>94</v>
      </c>
      <c r="I137" s="12">
        <f t="shared" si="2"/>
        <v>22528</v>
      </c>
    </row>
    <row r="138" spans="1:9" ht="213">
      <c r="A138" s="8">
        <v>133</v>
      </c>
      <c r="B138" s="8">
        <v>3800</v>
      </c>
      <c r="C138" s="23" t="s">
        <v>506</v>
      </c>
      <c r="D138" s="7" t="s">
        <v>180</v>
      </c>
      <c r="E138" s="7" t="s">
        <v>181</v>
      </c>
      <c r="F138" s="6" t="s">
        <v>273</v>
      </c>
      <c r="G138" s="12">
        <v>572.1</v>
      </c>
      <c r="H138" s="8" t="s">
        <v>52</v>
      </c>
      <c r="I138" s="12">
        <f t="shared" si="2"/>
        <v>2173980</v>
      </c>
    </row>
    <row r="139" spans="1:9" ht="214.5">
      <c r="A139" s="8">
        <v>134</v>
      </c>
      <c r="B139" s="8">
        <v>1500</v>
      </c>
      <c r="C139" s="23" t="s">
        <v>494</v>
      </c>
      <c r="D139" s="7" t="s">
        <v>180</v>
      </c>
      <c r="E139" s="7" t="s">
        <v>181</v>
      </c>
      <c r="F139" s="6" t="s">
        <v>262</v>
      </c>
      <c r="G139" s="12">
        <v>1175.56</v>
      </c>
      <c r="H139" s="8" t="s">
        <v>52</v>
      </c>
      <c r="I139" s="12">
        <f t="shared" si="2"/>
        <v>1763340</v>
      </c>
    </row>
    <row r="140" spans="1:9" ht="211.5">
      <c r="A140" s="8">
        <v>135</v>
      </c>
      <c r="B140" s="8">
        <v>200</v>
      </c>
      <c r="C140" s="23" t="s">
        <v>539</v>
      </c>
      <c r="D140" s="7" t="s">
        <v>180</v>
      </c>
      <c r="E140" s="7" t="s">
        <v>181</v>
      </c>
      <c r="F140" s="6" t="s">
        <v>263</v>
      </c>
      <c r="G140" s="12">
        <v>1319.84</v>
      </c>
      <c r="H140" s="8" t="s">
        <v>52</v>
      </c>
      <c r="I140" s="12">
        <f t="shared" si="2"/>
        <v>263968</v>
      </c>
    </row>
    <row r="141" spans="1:9" ht="33">
      <c r="A141" s="8">
        <v>136</v>
      </c>
      <c r="B141" s="8">
        <v>1000</v>
      </c>
      <c r="C141" s="22" t="s">
        <v>275</v>
      </c>
      <c r="D141" s="7" t="s">
        <v>180</v>
      </c>
      <c r="E141" s="7" t="s">
        <v>181</v>
      </c>
      <c r="F141" s="11" t="s">
        <v>274</v>
      </c>
      <c r="G141" s="12">
        <v>1287</v>
      </c>
      <c r="H141" s="8" t="s">
        <v>52</v>
      </c>
      <c r="I141" s="12">
        <f t="shared" si="2"/>
        <v>1287000</v>
      </c>
    </row>
    <row r="142" spans="1:9" ht="16.5">
      <c r="A142" s="8">
        <v>137</v>
      </c>
      <c r="B142" s="8">
        <v>65</v>
      </c>
      <c r="C142" s="22" t="s">
        <v>144</v>
      </c>
      <c r="D142" s="7" t="s">
        <v>180</v>
      </c>
      <c r="E142" s="7" t="s">
        <v>181</v>
      </c>
      <c r="F142" s="8" t="s">
        <v>143</v>
      </c>
      <c r="G142" s="12">
        <v>2745</v>
      </c>
      <c r="H142" s="8" t="s">
        <v>2</v>
      </c>
      <c r="I142" s="12">
        <f t="shared" si="2"/>
        <v>178425</v>
      </c>
    </row>
    <row r="143" spans="1:9" ht="16.5">
      <c r="A143" s="8">
        <v>138</v>
      </c>
      <c r="B143" s="8">
        <v>32</v>
      </c>
      <c r="C143" s="22" t="s">
        <v>241</v>
      </c>
      <c r="D143" s="7" t="s">
        <v>180</v>
      </c>
      <c r="E143" s="7" t="s">
        <v>181</v>
      </c>
      <c r="F143" s="8" t="s">
        <v>145</v>
      </c>
      <c r="G143" s="12">
        <v>5700.78</v>
      </c>
      <c r="H143" s="8" t="s">
        <v>2</v>
      </c>
      <c r="I143" s="12">
        <f t="shared" si="2"/>
        <v>182424.95999999999</v>
      </c>
    </row>
    <row r="144" spans="1:9" ht="16.5">
      <c r="A144" s="8">
        <v>139</v>
      </c>
      <c r="B144" s="8">
        <v>1000</v>
      </c>
      <c r="C144" s="22" t="s">
        <v>243</v>
      </c>
      <c r="D144" s="7" t="s">
        <v>180</v>
      </c>
      <c r="E144" s="7" t="s">
        <v>239</v>
      </c>
      <c r="F144" s="8" t="s">
        <v>146</v>
      </c>
      <c r="G144" s="12">
        <v>1044</v>
      </c>
      <c r="H144" s="8" t="s">
        <v>52</v>
      </c>
      <c r="I144" s="12">
        <f t="shared" si="2"/>
        <v>1044000</v>
      </c>
    </row>
    <row r="145" spans="1:9" ht="16.5">
      <c r="A145" s="8">
        <v>140</v>
      </c>
      <c r="B145" s="8">
        <v>400</v>
      </c>
      <c r="C145" s="22" t="s">
        <v>242</v>
      </c>
      <c r="D145" s="7" t="s">
        <v>180</v>
      </c>
      <c r="E145" s="7" t="s">
        <v>239</v>
      </c>
      <c r="F145" s="8" t="s">
        <v>147</v>
      </c>
      <c r="G145" s="12">
        <v>1012</v>
      </c>
      <c r="H145" s="8" t="s">
        <v>52</v>
      </c>
      <c r="I145" s="12">
        <f t="shared" si="2"/>
        <v>404800</v>
      </c>
    </row>
    <row r="146" spans="1:9" ht="16.5">
      <c r="A146" s="8">
        <v>141</v>
      </c>
      <c r="B146" s="8">
        <v>200</v>
      </c>
      <c r="C146" s="22" t="s">
        <v>244</v>
      </c>
      <c r="D146" s="7" t="s">
        <v>180</v>
      </c>
      <c r="E146" s="7" t="s">
        <v>239</v>
      </c>
      <c r="F146" s="8" t="s">
        <v>148</v>
      </c>
      <c r="G146" s="12">
        <v>125</v>
      </c>
      <c r="H146" s="8" t="s">
        <v>52</v>
      </c>
      <c r="I146" s="12">
        <f t="shared" si="2"/>
        <v>25000</v>
      </c>
    </row>
    <row r="147" spans="1:9" ht="33">
      <c r="A147" s="8">
        <v>142</v>
      </c>
      <c r="B147" s="8">
        <v>8</v>
      </c>
      <c r="C147" s="24" t="s">
        <v>184</v>
      </c>
      <c r="D147" s="7" t="s">
        <v>180</v>
      </c>
      <c r="E147" s="7" t="s">
        <v>181</v>
      </c>
      <c r="F147" s="8" t="s">
        <v>65</v>
      </c>
      <c r="G147" s="12">
        <v>2764.76</v>
      </c>
      <c r="H147" s="8" t="s">
        <v>2</v>
      </c>
      <c r="I147" s="12">
        <f t="shared" si="2"/>
        <v>22118.080000000002</v>
      </c>
    </row>
    <row r="148" spans="1:9" ht="66">
      <c r="A148" s="8">
        <v>143</v>
      </c>
      <c r="B148" s="8">
        <v>70</v>
      </c>
      <c r="C148" s="24" t="s">
        <v>495</v>
      </c>
      <c r="D148" s="7" t="s">
        <v>180</v>
      </c>
      <c r="E148" s="7" t="s">
        <v>181</v>
      </c>
      <c r="F148" s="8" t="s">
        <v>58</v>
      </c>
      <c r="G148" s="12">
        <v>135.66</v>
      </c>
      <c r="H148" s="8" t="s">
        <v>52</v>
      </c>
      <c r="I148" s="12">
        <f t="shared" si="2"/>
        <v>9496.1999999999989</v>
      </c>
    </row>
    <row r="149" spans="1:9" ht="33">
      <c r="A149" s="8">
        <v>144</v>
      </c>
      <c r="B149" s="8">
        <v>6200</v>
      </c>
      <c r="C149" s="24" t="s">
        <v>245</v>
      </c>
      <c r="D149" s="7" t="s">
        <v>180</v>
      </c>
      <c r="E149" s="7" t="s">
        <v>181</v>
      </c>
      <c r="F149" s="8" t="s">
        <v>149</v>
      </c>
      <c r="G149" s="12">
        <v>30</v>
      </c>
      <c r="H149" s="8" t="s">
        <v>52</v>
      </c>
      <c r="I149" s="12">
        <f t="shared" si="2"/>
        <v>186000</v>
      </c>
    </row>
    <row r="150" spans="1:9" ht="71.25" customHeight="1">
      <c r="A150" s="8">
        <v>145</v>
      </c>
      <c r="B150" s="8">
        <v>65</v>
      </c>
      <c r="C150" s="24" t="s">
        <v>246</v>
      </c>
      <c r="D150" s="7" t="s">
        <v>180</v>
      </c>
      <c r="E150" s="7" t="s">
        <v>239</v>
      </c>
      <c r="F150" s="8" t="s">
        <v>150</v>
      </c>
      <c r="G150" s="12">
        <v>484</v>
      </c>
      <c r="H150" s="8" t="s">
        <v>2</v>
      </c>
      <c r="I150" s="12">
        <f t="shared" si="2"/>
        <v>31460</v>
      </c>
    </row>
    <row r="151" spans="1:9" ht="16.5">
      <c r="A151" s="8">
        <v>146</v>
      </c>
      <c r="B151" s="42">
        <v>1.345</v>
      </c>
      <c r="C151" s="24" t="s">
        <v>29</v>
      </c>
      <c r="D151" s="7" t="s">
        <v>180</v>
      </c>
      <c r="E151" s="7" t="s">
        <v>181</v>
      </c>
      <c r="F151" s="8" t="s">
        <v>28</v>
      </c>
      <c r="G151" s="12">
        <v>221</v>
      </c>
      <c r="H151" s="8" t="s">
        <v>30</v>
      </c>
      <c r="I151" s="12">
        <f t="shared" si="2"/>
        <v>297.245</v>
      </c>
    </row>
    <row r="152" spans="1:9" ht="16.5">
      <c r="A152" s="8">
        <v>147</v>
      </c>
      <c r="B152" s="42">
        <v>1.345</v>
      </c>
      <c r="C152" s="24" t="s">
        <v>32</v>
      </c>
      <c r="D152" s="7" t="s">
        <v>180</v>
      </c>
      <c r="E152" s="7" t="s">
        <v>181</v>
      </c>
      <c r="F152" s="8" t="s">
        <v>31</v>
      </c>
      <c r="G152" s="12">
        <v>185</v>
      </c>
      <c r="H152" s="8" t="s">
        <v>30</v>
      </c>
      <c r="I152" s="12">
        <f t="shared" si="2"/>
        <v>248.82499999999999</v>
      </c>
    </row>
    <row r="153" spans="1:9" ht="16.5">
      <c r="A153" s="8">
        <v>148</v>
      </c>
      <c r="B153" s="8">
        <v>18</v>
      </c>
      <c r="C153" s="24" t="s">
        <v>216</v>
      </c>
      <c r="D153" s="7" t="s">
        <v>180</v>
      </c>
      <c r="E153" s="7" t="s">
        <v>181</v>
      </c>
      <c r="F153" s="8" t="s">
        <v>75</v>
      </c>
      <c r="G153" s="12">
        <v>76</v>
      </c>
      <c r="H153" s="8" t="s">
        <v>2</v>
      </c>
      <c r="I153" s="12">
        <f t="shared" si="2"/>
        <v>1368</v>
      </c>
    </row>
    <row r="154" spans="1:9" ht="49.5">
      <c r="A154" s="8">
        <v>149</v>
      </c>
      <c r="B154" s="42">
        <v>5.8449999999999998</v>
      </c>
      <c r="C154" s="24" t="s">
        <v>197</v>
      </c>
      <c r="D154" s="7" t="s">
        <v>180</v>
      </c>
      <c r="E154" s="7" t="s">
        <v>181</v>
      </c>
      <c r="F154" s="8" t="s">
        <v>33</v>
      </c>
      <c r="G154" s="12">
        <v>412.08</v>
      </c>
      <c r="H154" s="8" t="s">
        <v>30</v>
      </c>
      <c r="I154" s="12">
        <f t="shared" si="2"/>
        <v>2408.6075999999998</v>
      </c>
    </row>
    <row r="155" spans="1:9" ht="16.5">
      <c r="A155" s="8">
        <v>150</v>
      </c>
      <c r="B155" s="8">
        <v>18</v>
      </c>
      <c r="C155" s="24" t="s">
        <v>217</v>
      </c>
      <c r="D155" s="7" t="s">
        <v>180</v>
      </c>
      <c r="E155" s="7" t="s">
        <v>181</v>
      </c>
      <c r="F155" s="8" t="s">
        <v>76</v>
      </c>
      <c r="G155" s="12">
        <v>50</v>
      </c>
      <c r="H155" s="8" t="s">
        <v>2</v>
      </c>
      <c r="I155" s="12">
        <f t="shared" si="2"/>
        <v>900</v>
      </c>
    </row>
    <row r="156" spans="1:9" ht="49.5">
      <c r="A156" s="8">
        <v>151</v>
      </c>
      <c r="B156" s="8">
        <v>12</v>
      </c>
      <c r="C156" s="24" t="s">
        <v>250</v>
      </c>
      <c r="D156" s="7" t="s">
        <v>180</v>
      </c>
      <c r="E156" s="7" t="s">
        <v>181</v>
      </c>
      <c r="F156" s="8" t="s">
        <v>156</v>
      </c>
      <c r="G156" s="12">
        <v>512.54999999999995</v>
      </c>
      <c r="H156" s="8" t="s">
        <v>2</v>
      </c>
      <c r="I156" s="12">
        <f t="shared" si="2"/>
        <v>6150.5999999999995</v>
      </c>
    </row>
    <row r="157" spans="1:9" ht="49.5">
      <c r="A157" s="8">
        <v>152</v>
      </c>
      <c r="B157" s="42">
        <v>18</v>
      </c>
      <c r="C157" s="24" t="s">
        <v>515</v>
      </c>
      <c r="D157" s="7" t="s">
        <v>180</v>
      </c>
      <c r="E157" s="7" t="s">
        <v>181</v>
      </c>
      <c r="F157" s="8" t="s">
        <v>157</v>
      </c>
      <c r="G157" s="12">
        <v>1132</v>
      </c>
      <c r="H157" s="8" t="s">
        <v>2</v>
      </c>
      <c r="I157" s="12">
        <f t="shared" si="2"/>
        <v>20376</v>
      </c>
    </row>
    <row r="158" spans="1:9" ht="33">
      <c r="A158" s="8">
        <v>153</v>
      </c>
      <c r="B158" s="8">
        <v>12</v>
      </c>
      <c r="C158" s="24" t="s">
        <v>218</v>
      </c>
      <c r="D158" s="7" t="s">
        <v>180</v>
      </c>
      <c r="E158" s="7" t="s">
        <v>181</v>
      </c>
      <c r="F158" s="8" t="s">
        <v>77</v>
      </c>
      <c r="G158" s="12">
        <v>990.68</v>
      </c>
      <c r="H158" s="8" t="s">
        <v>2</v>
      </c>
      <c r="I158" s="12">
        <f t="shared" si="2"/>
        <v>11888.16</v>
      </c>
    </row>
    <row r="159" spans="1:9" ht="82.5">
      <c r="A159" s="8">
        <v>154</v>
      </c>
      <c r="B159" s="8">
        <v>3</v>
      </c>
      <c r="C159" s="16" t="s">
        <v>497</v>
      </c>
      <c r="D159" s="7" t="s">
        <v>180</v>
      </c>
      <c r="E159" s="7" t="s">
        <v>181</v>
      </c>
      <c r="F159" s="8" t="s">
        <v>158</v>
      </c>
      <c r="G159" s="12">
        <v>5670</v>
      </c>
      <c r="H159" s="8" t="s">
        <v>20</v>
      </c>
      <c r="I159" s="12">
        <f t="shared" si="2"/>
        <v>17010</v>
      </c>
    </row>
    <row r="160" spans="1:9" ht="66">
      <c r="A160" s="8">
        <v>155</v>
      </c>
      <c r="B160" s="8">
        <v>6</v>
      </c>
      <c r="C160" s="16" t="s">
        <v>498</v>
      </c>
      <c r="D160" s="7" t="s">
        <v>180</v>
      </c>
      <c r="E160" s="7" t="s">
        <v>181</v>
      </c>
      <c r="F160" s="8" t="s">
        <v>159</v>
      </c>
      <c r="G160" s="12">
        <v>1934</v>
      </c>
      <c r="H160" s="8" t="s">
        <v>2</v>
      </c>
      <c r="I160" s="12">
        <f t="shared" si="2"/>
        <v>11604</v>
      </c>
    </row>
    <row r="161" spans="1:9" ht="49.5">
      <c r="A161" s="8">
        <v>156</v>
      </c>
      <c r="B161" s="8">
        <v>155</v>
      </c>
      <c r="C161" s="25" t="s">
        <v>205</v>
      </c>
      <c r="D161" s="7" t="s">
        <v>180</v>
      </c>
      <c r="E161" s="7" t="s">
        <v>181</v>
      </c>
      <c r="F161" s="8" t="s">
        <v>48</v>
      </c>
      <c r="G161" s="12">
        <v>41</v>
      </c>
      <c r="H161" s="8" t="s">
        <v>47</v>
      </c>
      <c r="I161" s="12">
        <f t="shared" si="2"/>
        <v>6355</v>
      </c>
    </row>
    <row r="162" spans="1:9" ht="33">
      <c r="A162" s="8">
        <v>157</v>
      </c>
      <c r="B162" s="8">
        <v>11.282</v>
      </c>
      <c r="C162" s="25" t="s">
        <v>219</v>
      </c>
      <c r="D162" s="7" t="s">
        <v>180</v>
      </c>
      <c r="E162" s="7" t="s">
        <v>181</v>
      </c>
      <c r="F162" s="8" t="s">
        <v>79</v>
      </c>
      <c r="G162" s="12">
        <v>6579</v>
      </c>
      <c r="H162" s="8" t="s">
        <v>80</v>
      </c>
      <c r="I162" s="12">
        <f t="shared" si="2"/>
        <v>74224.278000000006</v>
      </c>
    </row>
    <row r="163" spans="1:9" ht="16.5">
      <c r="A163" s="8">
        <v>158</v>
      </c>
      <c r="B163" s="8">
        <v>0.37</v>
      </c>
      <c r="C163" s="24" t="s">
        <v>220</v>
      </c>
      <c r="D163" s="7" t="s">
        <v>180</v>
      </c>
      <c r="E163" s="7" t="s">
        <v>181</v>
      </c>
      <c r="F163" s="8" t="s">
        <v>81</v>
      </c>
      <c r="G163" s="12">
        <v>3893</v>
      </c>
      <c r="H163" s="8" t="s">
        <v>80</v>
      </c>
      <c r="I163" s="12">
        <f t="shared" si="2"/>
        <v>1440.41</v>
      </c>
    </row>
    <row r="164" spans="1:9" ht="66">
      <c r="A164" s="8">
        <v>159</v>
      </c>
      <c r="B164" s="42">
        <v>0.97499999999999998</v>
      </c>
      <c r="C164" s="24" t="s">
        <v>198</v>
      </c>
      <c r="D164" s="7" t="s">
        <v>180</v>
      </c>
      <c r="E164" s="7" t="s">
        <v>181</v>
      </c>
      <c r="F164" s="8" t="s">
        <v>36</v>
      </c>
      <c r="G164" s="12">
        <v>3426</v>
      </c>
      <c r="H164" s="8" t="s">
        <v>30</v>
      </c>
      <c r="I164" s="12">
        <f t="shared" si="2"/>
        <v>3340.35</v>
      </c>
    </row>
    <row r="165" spans="1:9" ht="16.5">
      <c r="A165" s="8">
        <v>160</v>
      </c>
      <c r="B165" s="8">
        <v>3</v>
      </c>
      <c r="C165" s="26" t="s">
        <v>247</v>
      </c>
      <c r="D165" s="7" t="s">
        <v>180</v>
      </c>
      <c r="E165" s="7" t="s">
        <v>181</v>
      </c>
      <c r="F165" s="8" t="s">
        <v>151</v>
      </c>
      <c r="G165" s="12">
        <v>126</v>
      </c>
      <c r="H165" s="8" t="s">
        <v>2</v>
      </c>
      <c r="I165" s="12">
        <f t="shared" si="2"/>
        <v>378</v>
      </c>
    </row>
    <row r="166" spans="1:9" ht="16.5">
      <c r="A166" s="8">
        <v>161</v>
      </c>
      <c r="B166" s="8">
        <v>3</v>
      </c>
      <c r="C166" s="26" t="s">
        <v>248</v>
      </c>
      <c r="D166" s="7" t="s">
        <v>180</v>
      </c>
      <c r="E166" s="7" t="s">
        <v>181</v>
      </c>
      <c r="F166" s="8" t="s">
        <v>152</v>
      </c>
      <c r="G166" s="12">
        <v>79</v>
      </c>
      <c r="H166" s="8" t="s">
        <v>2</v>
      </c>
      <c r="I166" s="12">
        <f t="shared" si="2"/>
        <v>237</v>
      </c>
    </row>
    <row r="167" spans="1:9" ht="16.5">
      <c r="A167" s="8">
        <v>162</v>
      </c>
      <c r="B167" s="8">
        <v>3</v>
      </c>
      <c r="C167" s="26" t="s">
        <v>154</v>
      </c>
      <c r="D167" s="7" t="s">
        <v>180</v>
      </c>
      <c r="E167" s="7" t="s">
        <v>181</v>
      </c>
      <c r="F167" s="8" t="s">
        <v>153</v>
      </c>
      <c r="G167" s="12">
        <v>4500</v>
      </c>
      <c r="H167" s="8" t="s">
        <v>2</v>
      </c>
      <c r="I167" s="12">
        <f t="shared" si="2"/>
        <v>13500</v>
      </c>
    </row>
    <row r="168" spans="1:9" ht="16.5">
      <c r="A168" s="8">
        <v>163</v>
      </c>
      <c r="B168" s="8">
        <v>3</v>
      </c>
      <c r="C168" s="26" t="s">
        <v>249</v>
      </c>
      <c r="D168" s="7" t="s">
        <v>180</v>
      </c>
      <c r="E168" s="7" t="s">
        <v>181</v>
      </c>
      <c r="F168" s="8" t="s">
        <v>155</v>
      </c>
      <c r="G168" s="12">
        <v>146.63</v>
      </c>
      <c r="H168" s="8" t="s">
        <v>2</v>
      </c>
      <c r="I168" s="12">
        <f t="shared" si="2"/>
        <v>439.89</v>
      </c>
    </row>
    <row r="169" spans="1:9" ht="33">
      <c r="A169" s="8">
        <v>164</v>
      </c>
      <c r="B169" s="8">
        <v>3</v>
      </c>
      <c r="C169" s="27" t="s">
        <v>228</v>
      </c>
      <c r="D169" s="7" t="s">
        <v>180</v>
      </c>
      <c r="E169" s="7" t="s">
        <v>181</v>
      </c>
      <c r="F169" s="8" t="s">
        <v>89</v>
      </c>
      <c r="G169" s="12">
        <v>142</v>
      </c>
      <c r="H169" s="8" t="s">
        <v>2</v>
      </c>
      <c r="I169" s="12">
        <f t="shared" si="2"/>
        <v>426</v>
      </c>
    </row>
    <row r="170" spans="1:9" ht="16.5">
      <c r="A170" s="8">
        <v>165</v>
      </c>
      <c r="B170" s="8">
        <v>9</v>
      </c>
      <c r="C170" s="28" t="s">
        <v>271</v>
      </c>
      <c r="D170" s="7" t="s">
        <v>180</v>
      </c>
      <c r="E170" s="7" t="s">
        <v>181</v>
      </c>
      <c r="F170" s="8" t="s">
        <v>264</v>
      </c>
      <c r="G170" s="12">
        <v>41</v>
      </c>
      <c r="H170" s="8" t="s">
        <v>2</v>
      </c>
      <c r="I170" s="12">
        <f t="shared" si="2"/>
        <v>369</v>
      </c>
    </row>
    <row r="171" spans="1:9" ht="16.5">
      <c r="A171" s="8">
        <v>166</v>
      </c>
      <c r="B171" s="8">
        <v>9</v>
      </c>
      <c r="C171" s="28" t="s">
        <v>270</v>
      </c>
      <c r="D171" s="7" t="s">
        <v>180</v>
      </c>
      <c r="E171" s="7" t="s">
        <v>181</v>
      </c>
      <c r="F171" s="8" t="s">
        <v>265</v>
      </c>
      <c r="G171" s="12">
        <v>35</v>
      </c>
      <c r="H171" s="8" t="s">
        <v>2</v>
      </c>
      <c r="I171" s="12">
        <f t="shared" si="2"/>
        <v>315</v>
      </c>
    </row>
    <row r="172" spans="1:9" ht="16.5">
      <c r="A172" s="8">
        <v>167</v>
      </c>
      <c r="B172" s="8">
        <v>3</v>
      </c>
      <c r="C172" s="28" t="s">
        <v>269</v>
      </c>
      <c r="D172" s="7" t="s">
        <v>180</v>
      </c>
      <c r="E172" s="7" t="s">
        <v>181</v>
      </c>
      <c r="F172" s="8" t="s">
        <v>266</v>
      </c>
      <c r="G172" s="12">
        <v>880</v>
      </c>
      <c r="H172" s="42" t="s">
        <v>20</v>
      </c>
      <c r="I172" s="12">
        <f t="shared" si="2"/>
        <v>2640</v>
      </c>
    </row>
    <row r="173" spans="1:9" ht="16.5">
      <c r="A173" s="8">
        <v>168</v>
      </c>
      <c r="B173" s="8">
        <v>6</v>
      </c>
      <c r="C173" s="13" t="s">
        <v>282</v>
      </c>
      <c r="D173" s="7" t="s">
        <v>180</v>
      </c>
      <c r="E173" s="7" t="s">
        <v>239</v>
      </c>
      <c r="F173" s="8" t="s">
        <v>160</v>
      </c>
      <c r="G173" s="12">
        <v>2789</v>
      </c>
      <c r="H173" s="8" t="s">
        <v>2</v>
      </c>
      <c r="I173" s="12">
        <f t="shared" si="2"/>
        <v>16734</v>
      </c>
    </row>
    <row r="174" spans="1:9" ht="66">
      <c r="A174" s="8">
        <v>169</v>
      </c>
      <c r="B174" s="8">
        <v>6</v>
      </c>
      <c r="C174" s="22" t="s">
        <v>202</v>
      </c>
      <c r="D174" s="7" t="s">
        <v>180</v>
      </c>
      <c r="E174" s="7" t="s">
        <v>181</v>
      </c>
      <c r="F174" s="8" t="s">
        <v>44</v>
      </c>
      <c r="G174" s="12">
        <v>1234.2</v>
      </c>
      <c r="H174" s="8" t="s">
        <v>2</v>
      </c>
      <c r="I174" s="12">
        <f t="shared" si="2"/>
        <v>7405.2000000000007</v>
      </c>
    </row>
    <row r="175" spans="1:9" ht="49.5">
      <c r="A175" s="8">
        <v>170</v>
      </c>
      <c r="B175" s="8">
        <v>6</v>
      </c>
      <c r="C175" s="24" t="s">
        <v>203</v>
      </c>
      <c r="D175" s="7" t="s">
        <v>180</v>
      </c>
      <c r="E175" s="7" t="s">
        <v>181</v>
      </c>
      <c r="F175" s="8" t="s">
        <v>45</v>
      </c>
      <c r="G175" s="12">
        <v>386</v>
      </c>
      <c r="H175" s="8" t="s">
        <v>2</v>
      </c>
      <c r="I175" s="12">
        <f t="shared" si="2"/>
        <v>2316</v>
      </c>
    </row>
    <row r="176" spans="1:9" ht="16.5">
      <c r="A176" s="8">
        <v>171</v>
      </c>
      <c r="B176" s="8">
        <v>3</v>
      </c>
      <c r="C176" s="24" t="s">
        <v>251</v>
      </c>
      <c r="D176" s="7" t="s">
        <v>180</v>
      </c>
      <c r="E176" s="7" t="s">
        <v>181</v>
      </c>
      <c r="F176" s="8" t="s">
        <v>161</v>
      </c>
      <c r="G176" s="12">
        <v>53</v>
      </c>
      <c r="H176" s="8" t="s">
        <v>2</v>
      </c>
      <c r="I176" s="12">
        <f t="shared" si="2"/>
        <v>159</v>
      </c>
    </row>
    <row r="177" spans="1:9" ht="16.5">
      <c r="A177" s="8">
        <v>172</v>
      </c>
      <c r="B177" s="8">
        <v>30</v>
      </c>
      <c r="C177" s="24" t="s">
        <v>182</v>
      </c>
      <c r="D177" s="7" t="s">
        <v>180</v>
      </c>
      <c r="E177" s="7" t="s">
        <v>239</v>
      </c>
      <c r="F177" s="8" t="s">
        <v>49</v>
      </c>
      <c r="G177" s="12">
        <v>117.5</v>
      </c>
      <c r="H177" s="8" t="s">
        <v>50</v>
      </c>
      <c r="I177" s="12">
        <f t="shared" si="2"/>
        <v>3525</v>
      </c>
    </row>
    <row r="178" spans="1:9" ht="16.5">
      <c r="A178" s="8">
        <v>173</v>
      </c>
      <c r="B178" s="8">
        <v>7.55</v>
      </c>
      <c r="C178" s="24" t="s">
        <v>179</v>
      </c>
      <c r="D178" s="7" t="s">
        <v>180</v>
      </c>
      <c r="E178" s="7" t="s">
        <v>181</v>
      </c>
      <c r="F178" s="8" t="s">
        <v>141</v>
      </c>
      <c r="G178" s="12">
        <v>765</v>
      </c>
      <c r="H178" s="12" t="s">
        <v>142</v>
      </c>
      <c r="I178" s="12">
        <f>B178*G178</f>
        <v>5775.75</v>
      </c>
    </row>
    <row r="179" spans="1:9" ht="16.5">
      <c r="A179" s="8">
        <v>174</v>
      </c>
      <c r="B179" s="42">
        <v>26</v>
      </c>
      <c r="C179" s="24" t="s">
        <v>231</v>
      </c>
      <c r="D179" s="7" t="s">
        <v>180</v>
      </c>
      <c r="E179" s="7" t="s">
        <v>181</v>
      </c>
      <c r="F179" s="8" t="s">
        <v>93</v>
      </c>
      <c r="G179" s="12">
        <v>1024</v>
      </c>
      <c r="H179" s="12" t="s">
        <v>94</v>
      </c>
      <c r="I179" s="12">
        <f t="shared" ref="I179:I217" si="3">B179*G179</f>
        <v>26624</v>
      </c>
    </row>
    <row r="180" spans="1:9" ht="66">
      <c r="A180" s="8">
        <v>175</v>
      </c>
      <c r="B180" s="42">
        <v>13</v>
      </c>
      <c r="C180" s="24" t="s">
        <v>185</v>
      </c>
      <c r="D180" s="7" t="s">
        <v>180</v>
      </c>
      <c r="E180" s="7" t="s">
        <v>181</v>
      </c>
      <c r="F180" s="8" t="s">
        <v>8</v>
      </c>
      <c r="G180" s="12">
        <v>3299.7</v>
      </c>
      <c r="H180" s="12" t="s">
        <v>2</v>
      </c>
      <c r="I180" s="12">
        <f t="shared" si="3"/>
        <v>42896.1</v>
      </c>
    </row>
    <row r="181" spans="1:9" ht="16.5">
      <c r="A181" s="8">
        <v>176</v>
      </c>
      <c r="B181" s="42">
        <v>26</v>
      </c>
      <c r="C181" s="24" t="s">
        <v>232</v>
      </c>
      <c r="D181" s="7" t="s">
        <v>180</v>
      </c>
      <c r="E181" s="7" t="s">
        <v>181</v>
      </c>
      <c r="F181" s="8" t="s">
        <v>95</v>
      </c>
      <c r="G181" s="12">
        <v>1024</v>
      </c>
      <c r="H181" s="12" t="s">
        <v>94</v>
      </c>
      <c r="I181" s="12">
        <f t="shared" si="3"/>
        <v>26624</v>
      </c>
    </row>
    <row r="182" spans="1:9" ht="211.5">
      <c r="A182" s="8">
        <v>177</v>
      </c>
      <c r="B182" s="8">
        <v>3550</v>
      </c>
      <c r="C182" s="68" t="s">
        <v>538</v>
      </c>
      <c r="D182" s="7" t="s">
        <v>180</v>
      </c>
      <c r="E182" s="7" t="s">
        <v>181</v>
      </c>
      <c r="F182" s="8" t="s">
        <v>276</v>
      </c>
      <c r="G182" s="12">
        <v>465.46</v>
      </c>
      <c r="H182" s="12" t="s">
        <v>52</v>
      </c>
      <c r="I182" s="12">
        <f t="shared" si="3"/>
        <v>1652383</v>
      </c>
    </row>
    <row r="183" spans="1:9" ht="196.5">
      <c r="A183" s="8">
        <v>178</v>
      </c>
      <c r="B183" s="8">
        <v>3200</v>
      </c>
      <c r="C183" s="29" t="s">
        <v>496</v>
      </c>
      <c r="D183" s="7" t="s">
        <v>180</v>
      </c>
      <c r="E183" s="7" t="s">
        <v>181</v>
      </c>
      <c r="F183" s="11" t="s">
        <v>267</v>
      </c>
      <c r="G183" s="12">
        <v>1073.94</v>
      </c>
      <c r="H183" s="12" t="s">
        <v>52</v>
      </c>
      <c r="I183" s="12">
        <f t="shared" si="3"/>
        <v>3436608</v>
      </c>
    </row>
    <row r="184" spans="1:9" ht="211.5">
      <c r="A184" s="8">
        <v>179</v>
      </c>
      <c r="B184" s="8">
        <v>200</v>
      </c>
      <c r="C184" s="23" t="s">
        <v>516</v>
      </c>
      <c r="D184" s="7" t="s">
        <v>180</v>
      </c>
      <c r="E184" s="7" t="s">
        <v>181</v>
      </c>
      <c r="F184" s="11" t="s">
        <v>268</v>
      </c>
      <c r="G184" s="12">
        <v>1199.4000000000001</v>
      </c>
      <c r="H184" s="12" t="s">
        <v>52</v>
      </c>
      <c r="I184" s="12">
        <f t="shared" si="3"/>
        <v>239880.00000000003</v>
      </c>
    </row>
    <row r="185" spans="1:9" ht="33">
      <c r="A185" s="8">
        <v>180</v>
      </c>
      <c r="B185" s="8">
        <v>600</v>
      </c>
      <c r="C185" s="24" t="s">
        <v>278</v>
      </c>
      <c r="D185" s="7" t="s">
        <v>180</v>
      </c>
      <c r="E185" s="7" t="s">
        <v>181</v>
      </c>
      <c r="F185" s="8" t="s">
        <v>277</v>
      </c>
      <c r="G185" s="12">
        <v>1075</v>
      </c>
      <c r="H185" s="12" t="s">
        <v>52</v>
      </c>
      <c r="I185" s="12">
        <f t="shared" si="3"/>
        <v>645000</v>
      </c>
    </row>
    <row r="186" spans="1:9" ht="16.5">
      <c r="A186" s="8">
        <v>181</v>
      </c>
      <c r="B186" s="8">
        <v>75</v>
      </c>
      <c r="C186" s="30" t="s">
        <v>144</v>
      </c>
      <c r="D186" s="7" t="s">
        <v>180</v>
      </c>
      <c r="E186" s="7" t="s">
        <v>181</v>
      </c>
      <c r="F186" s="8" t="s">
        <v>143</v>
      </c>
      <c r="G186" s="12">
        <v>2745</v>
      </c>
      <c r="H186" s="12" t="s">
        <v>2</v>
      </c>
      <c r="I186" s="12">
        <f t="shared" si="3"/>
        <v>205875</v>
      </c>
    </row>
    <row r="187" spans="1:9" ht="16.5">
      <c r="A187" s="8">
        <v>182</v>
      </c>
      <c r="B187" s="8">
        <v>28</v>
      </c>
      <c r="C187" s="24" t="s">
        <v>252</v>
      </c>
      <c r="D187" s="7" t="s">
        <v>180</v>
      </c>
      <c r="E187" s="7" t="s">
        <v>181</v>
      </c>
      <c r="F187" s="8" t="s">
        <v>162</v>
      </c>
      <c r="G187" s="12">
        <v>3725.45</v>
      </c>
      <c r="H187" s="12" t="s">
        <v>2</v>
      </c>
      <c r="I187" s="12">
        <f t="shared" si="3"/>
        <v>104312.59999999999</v>
      </c>
    </row>
    <row r="188" spans="1:9" ht="16.5">
      <c r="A188" s="8">
        <v>183</v>
      </c>
      <c r="B188" s="8">
        <v>1000</v>
      </c>
      <c r="C188" s="30" t="s">
        <v>253</v>
      </c>
      <c r="D188" s="7" t="s">
        <v>180</v>
      </c>
      <c r="E188" s="7" t="s">
        <v>239</v>
      </c>
      <c r="F188" s="8" t="s">
        <v>163</v>
      </c>
      <c r="G188" s="12">
        <v>740</v>
      </c>
      <c r="H188" s="12" t="s">
        <v>52</v>
      </c>
      <c r="I188" s="12">
        <f t="shared" si="3"/>
        <v>740000</v>
      </c>
    </row>
    <row r="189" spans="1:9" ht="16.5">
      <c r="A189" s="8">
        <v>184</v>
      </c>
      <c r="B189" s="8">
        <v>1000</v>
      </c>
      <c r="C189" s="30" t="s">
        <v>254</v>
      </c>
      <c r="D189" s="7" t="s">
        <v>180</v>
      </c>
      <c r="E189" s="7" t="s">
        <v>239</v>
      </c>
      <c r="F189" s="8" t="s">
        <v>164</v>
      </c>
      <c r="G189" s="12">
        <v>759</v>
      </c>
      <c r="H189" s="12" t="s">
        <v>52</v>
      </c>
      <c r="I189" s="12">
        <f t="shared" si="3"/>
        <v>759000</v>
      </c>
    </row>
    <row r="190" spans="1:9" ht="16.5">
      <c r="A190" s="8">
        <v>185</v>
      </c>
      <c r="B190" s="8">
        <v>200</v>
      </c>
      <c r="C190" s="24" t="s">
        <v>255</v>
      </c>
      <c r="D190" s="7" t="s">
        <v>180</v>
      </c>
      <c r="E190" s="7" t="s">
        <v>239</v>
      </c>
      <c r="F190" s="8" t="s">
        <v>165</v>
      </c>
      <c r="G190" s="12">
        <v>80</v>
      </c>
      <c r="H190" s="12" t="s">
        <v>52</v>
      </c>
      <c r="I190" s="12">
        <f t="shared" si="3"/>
        <v>16000</v>
      </c>
    </row>
    <row r="191" spans="1:9" ht="16.5">
      <c r="A191" s="8">
        <v>186</v>
      </c>
      <c r="B191" s="8">
        <v>16</v>
      </c>
      <c r="C191" s="24" t="s">
        <v>256</v>
      </c>
      <c r="D191" s="7" t="s">
        <v>180</v>
      </c>
      <c r="E191" s="7" t="s">
        <v>181</v>
      </c>
      <c r="F191" s="8" t="s">
        <v>166</v>
      </c>
      <c r="G191" s="12">
        <v>2370.63</v>
      </c>
      <c r="H191" s="12" t="s">
        <v>2</v>
      </c>
      <c r="I191" s="12">
        <f t="shared" si="3"/>
        <v>37930.080000000002</v>
      </c>
    </row>
    <row r="192" spans="1:9" ht="66">
      <c r="A192" s="8">
        <v>187</v>
      </c>
      <c r="B192" s="8">
        <v>120</v>
      </c>
      <c r="C192" s="24" t="s">
        <v>257</v>
      </c>
      <c r="D192" s="7" t="s">
        <v>180</v>
      </c>
      <c r="E192" s="7" t="s">
        <v>181</v>
      </c>
      <c r="F192" s="8" t="s">
        <v>167</v>
      </c>
      <c r="G192" s="12">
        <v>144.08000000000001</v>
      </c>
      <c r="H192" s="12" t="s">
        <v>52</v>
      </c>
      <c r="I192" s="12">
        <f t="shared" si="3"/>
        <v>17289.600000000002</v>
      </c>
    </row>
    <row r="193" spans="1:9" ht="33">
      <c r="A193" s="8">
        <v>188</v>
      </c>
      <c r="B193" s="8">
        <v>5400</v>
      </c>
      <c r="C193" s="24" t="s">
        <v>245</v>
      </c>
      <c r="D193" s="7" t="s">
        <v>180</v>
      </c>
      <c r="E193" s="7" t="s">
        <v>181</v>
      </c>
      <c r="F193" s="8" t="s">
        <v>149</v>
      </c>
      <c r="G193" s="12">
        <v>30</v>
      </c>
      <c r="H193" s="12" t="s">
        <v>52</v>
      </c>
      <c r="I193" s="12">
        <f t="shared" si="3"/>
        <v>162000</v>
      </c>
    </row>
    <row r="194" spans="1:9" ht="69" customHeight="1">
      <c r="A194" s="8">
        <v>189</v>
      </c>
      <c r="B194" s="8">
        <v>75</v>
      </c>
      <c r="C194" s="24" t="s">
        <v>246</v>
      </c>
      <c r="D194" s="7" t="s">
        <v>180</v>
      </c>
      <c r="E194" s="7" t="s">
        <v>239</v>
      </c>
      <c r="F194" s="8" t="s">
        <v>150</v>
      </c>
      <c r="G194" s="12">
        <v>484</v>
      </c>
      <c r="H194" s="12" t="s">
        <v>2</v>
      </c>
      <c r="I194" s="12">
        <f t="shared" si="3"/>
        <v>36300</v>
      </c>
    </row>
    <row r="195" spans="1:9" ht="16.5">
      <c r="A195" s="8">
        <v>190</v>
      </c>
      <c r="B195" s="8">
        <v>0.61399999999999999</v>
      </c>
      <c r="C195" s="24" t="s">
        <v>29</v>
      </c>
      <c r="D195" s="7" t="s">
        <v>180</v>
      </c>
      <c r="E195" s="7" t="s">
        <v>181</v>
      </c>
      <c r="F195" s="8" t="s">
        <v>28</v>
      </c>
      <c r="G195" s="12">
        <v>221</v>
      </c>
      <c r="H195" s="12" t="s">
        <v>30</v>
      </c>
      <c r="I195" s="12">
        <f t="shared" si="3"/>
        <v>135.69399999999999</v>
      </c>
    </row>
    <row r="196" spans="1:9" ht="16.5">
      <c r="A196" s="8">
        <v>191</v>
      </c>
      <c r="B196" s="8">
        <v>0.61399999999999999</v>
      </c>
      <c r="C196" s="24" t="s">
        <v>32</v>
      </c>
      <c r="D196" s="7" t="s">
        <v>180</v>
      </c>
      <c r="E196" s="7" t="s">
        <v>181</v>
      </c>
      <c r="F196" s="8" t="s">
        <v>31</v>
      </c>
      <c r="G196" s="12">
        <v>185</v>
      </c>
      <c r="H196" s="12" t="s">
        <v>30</v>
      </c>
      <c r="I196" s="12">
        <f t="shared" si="3"/>
        <v>113.59</v>
      </c>
    </row>
    <row r="197" spans="1:9" ht="16.5">
      <c r="A197" s="8">
        <v>192</v>
      </c>
      <c r="B197" s="8">
        <v>16</v>
      </c>
      <c r="C197" s="24" t="s">
        <v>216</v>
      </c>
      <c r="D197" s="7" t="s">
        <v>180</v>
      </c>
      <c r="E197" s="7" t="s">
        <v>181</v>
      </c>
      <c r="F197" s="8" t="s">
        <v>75</v>
      </c>
      <c r="G197" s="12">
        <v>76</v>
      </c>
      <c r="H197" s="12" t="s">
        <v>2</v>
      </c>
      <c r="I197" s="12">
        <f t="shared" si="3"/>
        <v>1216</v>
      </c>
    </row>
    <row r="198" spans="1:9" ht="49.5">
      <c r="A198" s="8">
        <v>193</v>
      </c>
      <c r="B198" s="8">
        <v>4.6139999999999999</v>
      </c>
      <c r="C198" s="24" t="s">
        <v>197</v>
      </c>
      <c r="D198" s="7" t="s">
        <v>180</v>
      </c>
      <c r="E198" s="7" t="s">
        <v>181</v>
      </c>
      <c r="F198" s="8" t="s">
        <v>33</v>
      </c>
      <c r="G198" s="12">
        <v>412.08</v>
      </c>
      <c r="H198" s="12" t="s">
        <v>30</v>
      </c>
      <c r="I198" s="12">
        <f t="shared" si="3"/>
        <v>1901.3371199999999</v>
      </c>
    </row>
    <row r="199" spans="1:9" ht="16.5">
      <c r="A199" s="8">
        <v>194</v>
      </c>
      <c r="B199" s="8">
        <v>16</v>
      </c>
      <c r="C199" s="24" t="s">
        <v>217</v>
      </c>
      <c r="D199" s="7" t="s">
        <v>180</v>
      </c>
      <c r="E199" s="7" t="s">
        <v>181</v>
      </c>
      <c r="F199" s="8" t="s">
        <v>76</v>
      </c>
      <c r="G199" s="12">
        <v>50</v>
      </c>
      <c r="H199" s="12" t="s">
        <v>2</v>
      </c>
      <c r="I199" s="12">
        <f t="shared" si="3"/>
        <v>800</v>
      </c>
    </row>
    <row r="200" spans="1:9" ht="49.5">
      <c r="A200" s="8">
        <v>195</v>
      </c>
      <c r="B200" s="8">
        <v>16</v>
      </c>
      <c r="C200" s="24" t="s">
        <v>250</v>
      </c>
      <c r="D200" s="7" t="s">
        <v>180</v>
      </c>
      <c r="E200" s="7" t="s">
        <v>181</v>
      </c>
      <c r="F200" s="8" t="s">
        <v>156</v>
      </c>
      <c r="G200" s="12">
        <v>512.54999999999995</v>
      </c>
      <c r="H200" s="12" t="s">
        <v>2</v>
      </c>
      <c r="I200" s="12">
        <f t="shared" si="3"/>
        <v>8200.7999999999993</v>
      </c>
    </row>
    <row r="201" spans="1:9" ht="49.5">
      <c r="A201" s="8">
        <v>196</v>
      </c>
      <c r="B201" s="42">
        <v>16</v>
      </c>
      <c r="C201" s="24" t="s">
        <v>515</v>
      </c>
      <c r="D201" s="7" t="s">
        <v>180</v>
      </c>
      <c r="E201" s="7" t="s">
        <v>181</v>
      </c>
      <c r="F201" s="8" t="s">
        <v>157</v>
      </c>
      <c r="G201" s="12">
        <v>1132</v>
      </c>
      <c r="H201" s="12" t="s">
        <v>2</v>
      </c>
      <c r="I201" s="12">
        <f t="shared" si="3"/>
        <v>18112</v>
      </c>
    </row>
    <row r="202" spans="1:9" ht="33">
      <c r="A202" s="8">
        <v>197</v>
      </c>
      <c r="B202" s="8">
        <v>8</v>
      </c>
      <c r="C202" s="24" t="s">
        <v>218</v>
      </c>
      <c r="D202" s="7" t="s">
        <v>180</v>
      </c>
      <c r="E202" s="7" t="s">
        <v>181</v>
      </c>
      <c r="F202" s="8" t="s">
        <v>77</v>
      </c>
      <c r="G202" s="12">
        <v>990.68</v>
      </c>
      <c r="H202" s="12" t="s">
        <v>2</v>
      </c>
      <c r="I202" s="12">
        <f t="shared" si="3"/>
        <v>7925.44</v>
      </c>
    </row>
    <row r="203" spans="1:9" ht="66">
      <c r="A203" s="8">
        <v>198</v>
      </c>
      <c r="B203" s="8">
        <v>8</v>
      </c>
      <c r="C203" s="22" t="s">
        <v>501</v>
      </c>
      <c r="D203" s="7" t="s">
        <v>180</v>
      </c>
      <c r="E203" s="7" t="s">
        <v>181</v>
      </c>
      <c r="F203" s="8" t="s">
        <v>78</v>
      </c>
      <c r="G203" s="12">
        <v>2643.83</v>
      </c>
      <c r="H203" s="12" t="s">
        <v>2</v>
      </c>
      <c r="I203" s="12">
        <f t="shared" si="3"/>
        <v>21150.639999999999</v>
      </c>
    </row>
    <row r="204" spans="1:9" ht="49.5">
      <c r="A204" s="8">
        <v>199</v>
      </c>
      <c r="B204" s="8">
        <v>160</v>
      </c>
      <c r="C204" s="25" t="s">
        <v>205</v>
      </c>
      <c r="D204" s="7" t="s">
        <v>180</v>
      </c>
      <c r="E204" s="7" t="s">
        <v>181</v>
      </c>
      <c r="F204" s="8" t="s">
        <v>48</v>
      </c>
      <c r="G204" s="12">
        <v>41</v>
      </c>
      <c r="H204" s="12" t="s">
        <v>47</v>
      </c>
      <c r="I204" s="12">
        <f t="shared" si="3"/>
        <v>6560</v>
      </c>
    </row>
    <row r="205" spans="1:9" ht="33">
      <c r="A205" s="8">
        <v>200</v>
      </c>
      <c r="B205" s="8">
        <v>7.5209999999999999</v>
      </c>
      <c r="C205" s="24" t="s">
        <v>219</v>
      </c>
      <c r="D205" s="7" t="s">
        <v>180</v>
      </c>
      <c r="E205" s="7" t="s">
        <v>181</v>
      </c>
      <c r="F205" s="8" t="s">
        <v>79</v>
      </c>
      <c r="G205" s="12">
        <v>6579</v>
      </c>
      <c r="H205" s="12" t="s">
        <v>80</v>
      </c>
      <c r="I205" s="12">
        <f t="shared" si="3"/>
        <v>49480.659</v>
      </c>
    </row>
    <row r="206" spans="1:9" ht="16.5">
      <c r="A206" s="8">
        <v>201</v>
      </c>
      <c r="B206" s="8">
        <v>0.25</v>
      </c>
      <c r="C206" s="24" t="s">
        <v>220</v>
      </c>
      <c r="D206" s="7" t="s">
        <v>180</v>
      </c>
      <c r="E206" s="7" t="s">
        <v>181</v>
      </c>
      <c r="F206" s="8" t="s">
        <v>81</v>
      </c>
      <c r="G206" s="12">
        <v>3893</v>
      </c>
      <c r="H206" s="12" t="s">
        <v>80</v>
      </c>
      <c r="I206" s="12">
        <f t="shared" si="3"/>
        <v>973.25</v>
      </c>
    </row>
    <row r="207" spans="1:9" ht="66">
      <c r="A207" s="8">
        <v>202</v>
      </c>
      <c r="B207" s="8">
        <v>0.23</v>
      </c>
      <c r="C207" s="25" t="s">
        <v>279</v>
      </c>
      <c r="D207" s="7" t="s">
        <v>180</v>
      </c>
      <c r="E207" s="7" t="s">
        <v>181</v>
      </c>
      <c r="F207" s="8" t="s">
        <v>36</v>
      </c>
      <c r="G207" s="12">
        <v>3426</v>
      </c>
      <c r="H207" s="66" t="s">
        <v>543</v>
      </c>
      <c r="I207" s="12">
        <f t="shared" si="3"/>
        <v>787.98</v>
      </c>
    </row>
    <row r="208" spans="1:9" ht="16.5">
      <c r="A208" s="8">
        <v>203</v>
      </c>
      <c r="B208" s="8">
        <v>16</v>
      </c>
      <c r="C208" s="30" t="s">
        <v>282</v>
      </c>
      <c r="D208" s="7" t="s">
        <v>180</v>
      </c>
      <c r="E208" s="7" t="s">
        <v>239</v>
      </c>
      <c r="F208" s="8" t="s">
        <v>160</v>
      </c>
      <c r="G208" s="12">
        <v>2789</v>
      </c>
      <c r="H208" s="12" t="s">
        <v>2</v>
      </c>
      <c r="I208" s="12">
        <f t="shared" si="3"/>
        <v>44624</v>
      </c>
    </row>
    <row r="209" spans="1:11" ht="66">
      <c r="A209" s="8">
        <v>204</v>
      </c>
      <c r="B209" s="8">
        <v>16</v>
      </c>
      <c r="C209" s="24" t="s">
        <v>202</v>
      </c>
      <c r="D209" s="7" t="s">
        <v>180</v>
      </c>
      <c r="E209" s="7" t="s">
        <v>181</v>
      </c>
      <c r="F209" s="8" t="s">
        <v>44</v>
      </c>
      <c r="G209" s="12">
        <v>1234.2</v>
      </c>
      <c r="H209" s="12" t="s">
        <v>2</v>
      </c>
      <c r="I209" s="12">
        <f t="shared" si="3"/>
        <v>19747.2</v>
      </c>
    </row>
    <row r="210" spans="1:11" ht="49.5">
      <c r="A210" s="8">
        <v>205</v>
      </c>
      <c r="B210" s="8">
        <v>16</v>
      </c>
      <c r="C210" s="24" t="s">
        <v>203</v>
      </c>
      <c r="D210" s="7" t="s">
        <v>180</v>
      </c>
      <c r="E210" s="7" t="s">
        <v>181</v>
      </c>
      <c r="F210" s="8" t="s">
        <v>45</v>
      </c>
      <c r="G210" s="12">
        <v>386</v>
      </c>
      <c r="H210" s="12" t="s">
        <v>2</v>
      </c>
      <c r="I210" s="12">
        <f t="shared" si="3"/>
        <v>6176</v>
      </c>
    </row>
    <row r="211" spans="1:11" ht="16.5">
      <c r="A211" s="8">
        <v>206</v>
      </c>
      <c r="B211" s="8">
        <v>8</v>
      </c>
      <c r="C211" s="26" t="s">
        <v>258</v>
      </c>
      <c r="D211" s="7" t="s">
        <v>180</v>
      </c>
      <c r="E211" s="7" t="s">
        <v>181</v>
      </c>
      <c r="F211" s="8" t="s">
        <v>168</v>
      </c>
      <c r="G211" s="12">
        <v>80</v>
      </c>
      <c r="H211" s="12" t="s">
        <v>2</v>
      </c>
      <c r="I211" s="12">
        <f t="shared" si="3"/>
        <v>640</v>
      </c>
    </row>
    <row r="212" spans="1:11" ht="16.5">
      <c r="A212" s="8">
        <v>207</v>
      </c>
      <c r="B212" s="8">
        <v>8</v>
      </c>
      <c r="C212" s="26" t="s">
        <v>259</v>
      </c>
      <c r="D212" s="7" t="s">
        <v>180</v>
      </c>
      <c r="E212" s="7" t="s">
        <v>181</v>
      </c>
      <c r="F212" s="8" t="s">
        <v>169</v>
      </c>
      <c r="G212" s="12">
        <v>80</v>
      </c>
      <c r="H212" s="12" t="s">
        <v>2</v>
      </c>
      <c r="I212" s="12">
        <f t="shared" si="3"/>
        <v>640</v>
      </c>
    </row>
    <row r="213" spans="1:11" ht="33">
      <c r="A213" s="8">
        <v>208</v>
      </c>
      <c r="B213" s="8">
        <v>8</v>
      </c>
      <c r="C213" s="26" t="s">
        <v>260</v>
      </c>
      <c r="D213" s="7" t="s">
        <v>180</v>
      </c>
      <c r="E213" s="7" t="s">
        <v>181</v>
      </c>
      <c r="F213" s="8" t="s">
        <v>170</v>
      </c>
      <c r="G213" s="12">
        <v>3200</v>
      </c>
      <c r="H213" s="12" t="s">
        <v>2</v>
      </c>
      <c r="I213" s="12">
        <f t="shared" si="3"/>
        <v>25600</v>
      </c>
    </row>
    <row r="214" spans="1:11" ht="16.5">
      <c r="A214" s="8">
        <v>209</v>
      </c>
      <c r="B214" s="8">
        <v>8</v>
      </c>
      <c r="C214" s="26" t="s">
        <v>249</v>
      </c>
      <c r="D214" s="7" t="s">
        <v>180</v>
      </c>
      <c r="E214" s="7" t="s">
        <v>181</v>
      </c>
      <c r="F214" s="8" t="s">
        <v>155</v>
      </c>
      <c r="G214" s="12">
        <v>146.63</v>
      </c>
      <c r="H214" s="12" t="s">
        <v>2</v>
      </c>
      <c r="I214" s="12">
        <f t="shared" si="3"/>
        <v>1173.04</v>
      </c>
    </row>
    <row r="215" spans="1:11" ht="33">
      <c r="A215" s="8">
        <v>210</v>
      </c>
      <c r="B215" s="8">
        <v>8</v>
      </c>
      <c r="C215" s="26" t="s">
        <v>228</v>
      </c>
      <c r="D215" s="7" t="s">
        <v>180</v>
      </c>
      <c r="E215" s="7" t="s">
        <v>181</v>
      </c>
      <c r="F215" s="8" t="s">
        <v>89</v>
      </c>
      <c r="G215" s="12">
        <v>142</v>
      </c>
      <c r="H215" s="12" t="s">
        <v>2</v>
      </c>
      <c r="I215" s="12">
        <f t="shared" si="3"/>
        <v>1136</v>
      </c>
    </row>
    <row r="216" spans="1:11" ht="16.5">
      <c r="A216" s="8">
        <v>211</v>
      </c>
      <c r="B216" s="8">
        <v>8</v>
      </c>
      <c r="C216" s="24" t="s">
        <v>251</v>
      </c>
      <c r="D216" s="7" t="s">
        <v>180</v>
      </c>
      <c r="E216" s="7" t="s">
        <v>181</v>
      </c>
      <c r="F216" s="8" t="s">
        <v>161</v>
      </c>
      <c r="G216" s="12">
        <v>53</v>
      </c>
      <c r="H216" s="12" t="s">
        <v>2</v>
      </c>
      <c r="I216" s="12">
        <f t="shared" si="3"/>
        <v>424</v>
      </c>
    </row>
    <row r="217" spans="1:11">
      <c r="A217" s="8">
        <v>212</v>
      </c>
      <c r="B217" s="8">
        <v>40</v>
      </c>
      <c r="C217" s="43" t="s">
        <v>182</v>
      </c>
      <c r="D217" s="7" t="s">
        <v>180</v>
      </c>
      <c r="E217" s="7" t="s">
        <v>239</v>
      </c>
      <c r="F217" s="8" t="s">
        <v>49</v>
      </c>
      <c r="G217" s="12">
        <v>117.5</v>
      </c>
      <c r="H217" s="12" t="s">
        <v>50</v>
      </c>
      <c r="I217" s="12">
        <f t="shared" si="3"/>
        <v>4700</v>
      </c>
      <c r="K217">
        <f>128+44+40</f>
        <v>212</v>
      </c>
    </row>
    <row r="218" spans="1:11" ht="27" customHeight="1">
      <c r="A218" s="75" t="s">
        <v>490</v>
      </c>
      <c r="B218" s="76"/>
      <c r="C218" s="76"/>
      <c r="D218" s="76"/>
      <c r="E218" s="76"/>
      <c r="F218" s="76"/>
      <c r="G218" s="76"/>
      <c r="H218" s="77"/>
      <c r="I218" s="55">
        <f>SUM(I6:I217)</f>
        <v>18314745.011119999</v>
      </c>
      <c r="K218">
        <v>95</v>
      </c>
    </row>
    <row r="219" spans="1:11" ht="27" customHeight="1">
      <c r="A219" s="86" t="s">
        <v>511</v>
      </c>
      <c r="B219" s="87"/>
      <c r="C219" s="87"/>
      <c r="D219" s="56"/>
      <c r="E219" s="57"/>
      <c r="F219" s="56"/>
      <c r="G219" s="56"/>
      <c r="H219" s="58"/>
      <c r="I219" s="55"/>
    </row>
    <row r="220" spans="1:11" ht="16.5">
      <c r="A220" s="5">
        <v>213</v>
      </c>
      <c r="B220" s="59">
        <v>24</v>
      </c>
      <c r="C220" s="31" t="s">
        <v>289</v>
      </c>
      <c r="D220" s="50" t="s">
        <v>290</v>
      </c>
      <c r="E220" s="51" t="s">
        <v>291</v>
      </c>
      <c r="F220" s="52" t="s">
        <v>292</v>
      </c>
      <c r="G220" s="53">
        <v>2165</v>
      </c>
      <c r="H220" s="54" t="s">
        <v>293</v>
      </c>
      <c r="I220" s="12">
        <f>B220*G220</f>
        <v>51960</v>
      </c>
    </row>
    <row r="221" spans="1:11" ht="49.5">
      <c r="A221" s="5">
        <v>214</v>
      </c>
      <c r="B221" s="59">
        <v>2</v>
      </c>
      <c r="C221" s="31" t="s">
        <v>294</v>
      </c>
      <c r="D221" s="50" t="s">
        <v>290</v>
      </c>
      <c r="E221" s="51" t="s">
        <v>291</v>
      </c>
      <c r="F221" s="52" t="s">
        <v>295</v>
      </c>
      <c r="G221" s="53">
        <v>5665</v>
      </c>
      <c r="H221" s="54" t="s">
        <v>2</v>
      </c>
      <c r="I221" s="12">
        <f t="shared" ref="I221:I284" si="4">B221*G221</f>
        <v>11330</v>
      </c>
    </row>
    <row r="222" spans="1:11" ht="16.5">
      <c r="A222" s="5">
        <v>215</v>
      </c>
      <c r="B222" s="59">
        <v>2</v>
      </c>
      <c r="C222" s="32" t="s">
        <v>296</v>
      </c>
      <c r="D222" s="50" t="s">
        <v>290</v>
      </c>
      <c r="E222" s="51" t="s">
        <v>291</v>
      </c>
      <c r="F222" s="52" t="s">
        <v>297</v>
      </c>
      <c r="G222" s="53">
        <v>4500</v>
      </c>
      <c r="H222" s="54" t="s">
        <v>2</v>
      </c>
      <c r="I222" s="12">
        <f t="shared" si="4"/>
        <v>9000</v>
      </c>
    </row>
    <row r="223" spans="1:11" ht="33">
      <c r="A223" s="5">
        <v>216</v>
      </c>
      <c r="B223" s="59">
        <v>7500</v>
      </c>
      <c r="C223" s="31" t="s">
        <v>298</v>
      </c>
      <c r="D223" s="50" t="s">
        <v>290</v>
      </c>
      <c r="E223" s="51" t="s">
        <v>291</v>
      </c>
      <c r="F223" s="52" t="s">
        <v>299</v>
      </c>
      <c r="G223" s="53">
        <v>5</v>
      </c>
      <c r="H223" s="54" t="s">
        <v>300</v>
      </c>
      <c r="I223" s="12">
        <f t="shared" si="4"/>
        <v>37500</v>
      </c>
    </row>
    <row r="224" spans="1:11" ht="99">
      <c r="A224" s="5">
        <v>217</v>
      </c>
      <c r="B224" s="59">
        <v>27.65</v>
      </c>
      <c r="C224" s="33" t="s">
        <v>301</v>
      </c>
      <c r="D224" s="50" t="s">
        <v>290</v>
      </c>
      <c r="E224" s="51" t="s">
        <v>291</v>
      </c>
      <c r="F224" s="52" t="s">
        <v>302</v>
      </c>
      <c r="G224" s="53">
        <v>1440</v>
      </c>
      <c r="H224" s="54" t="s">
        <v>303</v>
      </c>
      <c r="I224" s="12">
        <f t="shared" si="4"/>
        <v>39816</v>
      </c>
    </row>
    <row r="225" spans="1:9" ht="82.5">
      <c r="A225" s="5">
        <v>218</v>
      </c>
      <c r="B225" s="59">
        <v>938.69999999999993</v>
      </c>
      <c r="C225" s="31" t="s">
        <v>304</v>
      </c>
      <c r="D225" s="50" t="s">
        <v>290</v>
      </c>
      <c r="E225" s="51" t="s">
        <v>291</v>
      </c>
      <c r="F225" s="52" t="s">
        <v>305</v>
      </c>
      <c r="G225" s="53">
        <v>486</v>
      </c>
      <c r="H225" s="54" t="s">
        <v>303</v>
      </c>
      <c r="I225" s="12">
        <f t="shared" si="4"/>
        <v>456208.19999999995</v>
      </c>
    </row>
    <row r="226" spans="1:9" ht="33">
      <c r="A226" s="5">
        <v>219</v>
      </c>
      <c r="B226" s="59">
        <v>108</v>
      </c>
      <c r="C226" s="31" t="s">
        <v>306</v>
      </c>
      <c r="D226" s="50" t="s">
        <v>290</v>
      </c>
      <c r="E226" s="51" t="s">
        <v>291</v>
      </c>
      <c r="F226" s="52" t="s">
        <v>307</v>
      </c>
      <c r="G226" s="53">
        <v>144</v>
      </c>
      <c r="H226" s="54" t="s">
        <v>308</v>
      </c>
      <c r="I226" s="12">
        <f t="shared" si="4"/>
        <v>15552</v>
      </c>
    </row>
    <row r="227" spans="1:9" ht="49.5">
      <c r="A227" s="5">
        <v>220</v>
      </c>
      <c r="B227" s="59">
        <v>108</v>
      </c>
      <c r="C227" s="31" t="s">
        <v>540</v>
      </c>
      <c r="D227" s="50" t="s">
        <v>290</v>
      </c>
      <c r="E227" s="51" t="s">
        <v>291</v>
      </c>
      <c r="F227" s="52" t="s">
        <v>309</v>
      </c>
      <c r="G227" s="53">
        <v>93</v>
      </c>
      <c r="H227" s="67" t="s">
        <v>2</v>
      </c>
      <c r="I227" s="12">
        <f t="shared" si="4"/>
        <v>10044</v>
      </c>
    </row>
    <row r="228" spans="1:9" ht="49.5">
      <c r="A228" s="5">
        <v>221</v>
      </c>
      <c r="B228" s="59">
        <v>211.23</v>
      </c>
      <c r="C228" s="31" t="s">
        <v>310</v>
      </c>
      <c r="D228" s="50" t="s">
        <v>290</v>
      </c>
      <c r="E228" s="51" t="s">
        <v>291</v>
      </c>
      <c r="F228" s="52" t="s">
        <v>311</v>
      </c>
      <c r="G228" s="53">
        <v>202</v>
      </c>
      <c r="H228" s="54" t="s">
        <v>303</v>
      </c>
      <c r="I228" s="12">
        <f t="shared" si="4"/>
        <v>42668.46</v>
      </c>
    </row>
    <row r="229" spans="1:9" ht="115.5">
      <c r="A229" s="5">
        <v>222</v>
      </c>
      <c r="B229" s="59">
        <v>90.38000000000001</v>
      </c>
      <c r="C229" s="31" t="s">
        <v>312</v>
      </c>
      <c r="D229" s="50" t="s">
        <v>290</v>
      </c>
      <c r="E229" s="51" t="s">
        <v>291</v>
      </c>
      <c r="F229" s="52" t="s">
        <v>313</v>
      </c>
      <c r="G229" s="53">
        <v>4843</v>
      </c>
      <c r="H229" s="54" t="s">
        <v>303</v>
      </c>
      <c r="I229" s="12">
        <f t="shared" si="4"/>
        <v>437710.34</v>
      </c>
    </row>
    <row r="230" spans="1:9" ht="181.5">
      <c r="A230" s="5">
        <v>223</v>
      </c>
      <c r="B230" s="59">
        <v>82.02</v>
      </c>
      <c r="C230" s="31" t="s">
        <v>314</v>
      </c>
      <c r="D230" s="50" t="s">
        <v>290</v>
      </c>
      <c r="E230" s="51" t="s">
        <v>291</v>
      </c>
      <c r="F230" s="52" t="s">
        <v>315</v>
      </c>
      <c r="G230" s="53">
        <v>9595</v>
      </c>
      <c r="H230" s="54" t="s">
        <v>303</v>
      </c>
      <c r="I230" s="12">
        <f t="shared" si="4"/>
        <v>786981.89999999991</v>
      </c>
    </row>
    <row r="231" spans="1:9" ht="82.5">
      <c r="A231" s="5">
        <v>224</v>
      </c>
      <c r="B231" s="59">
        <v>28.459999999999997</v>
      </c>
      <c r="C231" s="31" t="s">
        <v>316</v>
      </c>
      <c r="D231" s="50" t="s">
        <v>290</v>
      </c>
      <c r="E231" s="51" t="s">
        <v>291</v>
      </c>
      <c r="F231" s="52" t="s">
        <v>317</v>
      </c>
      <c r="G231" s="53">
        <v>13343</v>
      </c>
      <c r="H231" s="54" t="s">
        <v>303</v>
      </c>
      <c r="I231" s="12">
        <f t="shared" si="4"/>
        <v>379741.77999999997</v>
      </c>
    </row>
    <row r="232" spans="1:9" ht="181.5">
      <c r="A232" s="5">
        <v>225</v>
      </c>
      <c r="B232" s="59">
        <v>4.96</v>
      </c>
      <c r="C232" s="31" t="s">
        <v>318</v>
      </c>
      <c r="D232" s="50" t="s">
        <v>290</v>
      </c>
      <c r="E232" s="51" t="s">
        <v>291</v>
      </c>
      <c r="F232" s="52" t="s">
        <v>319</v>
      </c>
      <c r="G232" s="53">
        <v>12465</v>
      </c>
      <c r="H232" s="54" t="s">
        <v>303</v>
      </c>
      <c r="I232" s="12">
        <f t="shared" si="4"/>
        <v>61826.400000000001</v>
      </c>
    </row>
    <row r="233" spans="1:9" ht="82.5">
      <c r="A233" s="5">
        <v>226</v>
      </c>
      <c r="B233" s="59">
        <v>18.3</v>
      </c>
      <c r="C233" s="31" t="s">
        <v>320</v>
      </c>
      <c r="D233" s="50" t="s">
        <v>290</v>
      </c>
      <c r="E233" s="51" t="s">
        <v>291</v>
      </c>
      <c r="F233" s="52" t="s">
        <v>321</v>
      </c>
      <c r="G233" s="53">
        <v>12381</v>
      </c>
      <c r="H233" s="54" t="s">
        <v>303</v>
      </c>
      <c r="I233" s="12">
        <f t="shared" si="4"/>
        <v>226572.30000000002</v>
      </c>
    </row>
    <row r="234" spans="1:9" ht="178.5" customHeight="1">
      <c r="A234" s="5">
        <v>227</v>
      </c>
      <c r="B234" s="59">
        <v>1.82</v>
      </c>
      <c r="C234" s="31" t="s">
        <v>322</v>
      </c>
      <c r="D234" s="50" t="s">
        <v>290</v>
      </c>
      <c r="E234" s="51" t="s">
        <v>291</v>
      </c>
      <c r="F234" s="52" t="s">
        <v>323</v>
      </c>
      <c r="G234" s="53">
        <v>13173</v>
      </c>
      <c r="H234" s="54" t="s">
        <v>303</v>
      </c>
      <c r="I234" s="12">
        <f t="shared" si="4"/>
        <v>23974.86</v>
      </c>
    </row>
    <row r="235" spans="1:9" ht="82.5" customHeight="1">
      <c r="A235" s="5">
        <v>228</v>
      </c>
      <c r="B235" s="59">
        <v>43.83</v>
      </c>
      <c r="C235" s="31" t="s">
        <v>324</v>
      </c>
      <c r="D235" s="50" t="s">
        <v>290</v>
      </c>
      <c r="E235" s="51" t="s">
        <v>291</v>
      </c>
      <c r="F235" s="52" t="s">
        <v>325</v>
      </c>
      <c r="G235" s="53">
        <v>10969</v>
      </c>
      <c r="H235" s="54" t="s">
        <v>303</v>
      </c>
      <c r="I235" s="12">
        <f t="shared" si="4"/>
        <v>480771.26999999996</v>
      </c>
    </row>
    <row r="236" spans="1:9" ht="66">
      <c r="A236" s="5">
        <v>229</v>
      </c>
      <c r="B236" s="59">
        <v>18</v>
      </c>
      <c r="C236" s="31" t="s">
        <v>326</v>
      </c>
      <c r="D236" s="50" t="s">
        <v>290</v>
      </c>
      <c r="E236" s="51" t="s">
        <v>291</v>
      </c>
      <c r="F236" s="52" t="s">
        <v>327</v>
      </c>
      <c r="G236" s="53">
        <v>75636</v>
      </c>
      <c r="H236" s="54" t="s">
        <v>328</v>
      </c>
      <c r="I236" s="12">
        <f t="shared" si="4"/>
        <v>1361448</v>
      </c>
    </row>
    <row r="237" spans="1:9" ht="66">
      <c r="A237" s="5">
        <v>230</v>
      </c>
      <c r="B237" s="59">
        <v>240.82999999999996</v>
      </c>
      <c r="C237" s="31" t="s">
        <v>329</v>
      </c>
      <c r="D237" s="50" t="s">
        <v>290</v>
      </c>
      <c r="E237" s="51" t="s">
        <v>291</v>
      </c>
      <c r="F237" s="52" t="s">
        <v>330</v>
      </c>
      <c r="G237" s="53">
        <v>5027</v>
      </c>
      <c r="H237" s="54" t="s">
        <v>303</v>
      </c>
      <c r="I237" s="12">
        <f t="shared" si="4"/>
        <v>1210652.4099999997</v>
      </c>
    </row>
    <row r="238" spans="1:9" ht="49.5">
      <c r="A238" s="5">
        <v>231</v>
      </c>
      <c r="B238" s="59">
        <v>87.84</v>
      </c>
      <c r="C238" s="31" t="s">
        <v>331</v>
      </c>
      <c r="D238" s="50" t="s">
        <v>290</v>
      </c>
      <c r="E238" s="51" t="s">
        <v>291</v>
      </c>
      <c r="F238" s="52" t="s">
        <v>332</v>
      </c>
      <c r="G238" s="53">
        <v>124</v>
      </c>
      <c r="H238" s="54" t="s">
        <v>333</v>
      </c>
      <c r="I238" s="12">
        <f t="shared" si="4"/>
        <v>10892.16</v>
      </c>
    </row>
    <row r="239" spans="1:9" ht="82.5">
      <c r="A239" s="5">
        <v>232</v>
      </c>
      <c r="B239" s="59">
        <v>96.26</v>
      </c>
      <c r="C239" s="31" t="s">
        <v>334</v>
      </c>
      <c r="D239" s="50" t="s">
        <v>290</v>
      </c>
      <c r="E239" s="51" t="s">
        <v>291</v>
      </c>
      <c r="F239" s="52" t="s">
        <v>335</v>
      </c>
      <c r="G239" s="53">
        <v>8369</v>
      </c>
      <c r="H239" s="54" t="s">
        <v>303</v>
      </c>
      <c r="I239" s="12">
        <f t="shared" si="4"/>
        <v>805599.94000000006</v>
      </c>
    </row>
    <row r="240" spans="1:9" ht="49.5">
      <c r="A240" s="5">
        <v>233</v>
      </c>
      <c r="B240" s="59">
        <v>345.87</v>
      </c>
      <c r="C240" s="31" t="s">
        <v>336</v>
      </c>
      <c r="D240" s="50" t="s">
        <v>290</v>
      </c>
      <c r="E240" s="51" t="s">
        <v>291</v>
      </c>
      <c r="F240" s="52" t="s">
        <v>337</v>
      </c>
      <c r="G240" s="53">
        <v>493</v>
      </c>
      <c r="H240" s="54" t="s">
        <v>303</v>
      </c>
      <c r="I240" s="12">
        <f t="shared" si="4"/>
        <v>170513.91</v>
      </c>
    </row>
    <row r="241" spans="1:9" ht="115.5">
      <c r="A241" s="5">
        <v>234</v>
      </c>
      <c r="B241" s="59">
        <v>1628.63</v>
      </c>
      <c r="C241" s="31" t="s">
        <v>338</v>
      </c>
      <c r="D241" s="50" t="s">
        <v>290</v>
      </c>
      <c r="E241" s="51" t="s">
        <v>291</v>
      </c>
      <c r="F241" s="52" t="s">
        <v>339</v>
      </c>
      <c r="G241" s="53">
        <v>559</v>
      </c>
      <c r="H241" s="54" t="s">
        <v>333</v>
      </c>
      <c r="I241" s="12">
        <f t="shared" si="4"/>
        <v>910404.17</v>
      </c>
    </row>
    <row r="242" spans="1:9" ht="132">
      <c r="A242" s="5">
        <v>235</v>
      </c>
      <c r="B242" s="59">
        <v>265.27999999999997</v>
      </c>
      <c r="C242" s="31" t="s">
        <v>340</v>
      </c>
      <c r="D242" s="50" t="s">
        <v>290</v>
      </c>
      <c r="E242" s="51" t="s">
        <v>291</v>
      </c>
      <c r="F242" s="52" t="s">
        <v>341</v>
      </c>
      <c r="G242" s="53">
        <v>582</v>
      </c>
      <c r="H242" s="54" t="s">
        <v>333</v>
      </c>
      <c r="I242" s="12">
        <f t="shared" si="4"/>
        <v>154392.95999999999</v>
      </c>
    </row>
    <row r="243" spans="1:9" ht="117.75" customHeight="1">
      <c r="A243" s="5">
        <v>236</v>
      </c>
      <c r="B243" s="59">
        <v>90</v>
      </c>
      <c r="C243" s="31" t="s">
        <v>342</v>
      </c>
      <c r="D243" s="50" t="s">
        <v>290</v>
      </c>
      <c r="E243" s="51" t="s">
        <v>291</v>
      </c>
      <c r="F243" s="52" t="s">
        <v>343</v>
      </c>
      <c r="G243" s="53">
        <v>3036</v>
      </c>
      <c r="H243" s="54" t="s">
        <v>333</v>
      </c>
      <c r="I243" s="12">
        <f t="shared" si="4"/>
        <v>273240</v>
      </c>
    </row>
    <row r="244" spans="1:9" ht="182.25" customHeight="1">
      <c r="A244" s="5">
        <v>237</v>
      </c>
      <c r="B244" s="59">
        <v>22.330000000000002</v>
      </c>
      <c r="C244" s="31" t="s">
        <v>344</v>
      </c>
      <c r="D244" s="50" t="s">
        <v>290</v>
      </c>
      <c r="E244" s="51" t="s">
        <v>291</v>
      </c>
      <c r="F244" s="52" t="s">
        <v>345</v>
      </c>
      <c r="G244" s="53">
        <v>3623</v>
      </c>
      <c r="H244" s="54" t="s">
        <v>333</v>
      </c>
      <c r="I244" s="12">
        <f t="shared" si="4"/>
        <v>80901.590000000011</v>
      </c>
    </row>
    <row r="245" spans="1:9" ht="49.5">
      <c r="A245" s="5">
        <v>238</v>
      </c>
      <c r="B245" s="59">
        <v>26.680000000000003</v>
      </c>
      <c r="C245" s="31" t="s">
        <v>346</v>
      </c>
      <c r="D245" s="50" t="s">
        <v>290</v>
      </c>
      <c r="E245" s="51" t="s">
        <v>291</v>
      </c>
      <c r="F245" s="52" t="s">
        <v>347</v>
      </c>
      <c r="G245" s="53">
        <v>2990</v>
      </c>
      <c r="H245" s="54" t="s">
        <v>348</v>
      </c>
      <c r="I245" s="12">
        <f t="shared" si="4"/>
        <v>79773.200000000012</v>
      </c>
    </row>
    <row r="246" spans="1:9" ht="148.5">
      <c r="A246" s="5">
        <v>239</v>
      </c>
      <c r="B246" s="59">
        <v>7.95</v>
      </c>
      <c r="C246" s="31" t="s">
        <v>349</v>
      </c>
      <c r="D246" s="50" t="s">
        <v>290</v>
      </c>
      <c r="E246" s="51" t="s">
        <v>291</v>
      </c>
      <c r="F246" s="52" t="s">
        <v>350</v>
      </c>
      <c r="G246" s="53">
        <v>4017</v>
      </c>
      <c r="H246" s="54" t="s">
        <v>333</v>
      </c>
      <c r="I246" s="12">
        <f t="shared" si="4"/>
        <v>31935.15</v>
      </c>
    </row>
    <row r="247" spans="1:9" ht="49.5">
      <c r="A247" s="5">
        <v>240</v>
      </c>
      <c r="B247" s="59">
        <v>3.7</v>
      </c>
      <c r="C247" s="31" t="s">
        <v>351</v>
      </c>
      <c r="D247" s="50" t="s">
        <v>290</v>
      </c>
      <c r="E247" s="51" t="s">
        <v>291</v>
      </c>
      <c r="F247" s="52" t="s">
        <v>352</v>
      </c>
      <c r="G247" s="53">
        <v>4371</v>
      </c>
      <c r="H247" s="54" t="s">
        <v>333</v>
      </c>
      <c r="I247" s="12">
        <f t="shared" si="4"/>
        <v>16172.7</v>
      </c>
    </row>
    <row r="248" spans="1:9" ht="115.5">
      <c r="A248" s="5">
        <v>241</v>
      </c>
      <c r="B248" s="59">
        <v>9.59</v>
      </c>
      <c r="C248" s="31" t="s">
        <v>353</v>
      </c>
      <c r="D248" s="50" t="s">
        <v>290</v>
      </c>
      <c r="E248" s="51" t="s">
        <v>291</v>
      </c>
      <c r="F248" s="52" t="s">
        <v>354</v>
      </c>
      <c r="G248" s="53">
        <v>913</v>
      </c>
      <c r="H248" s="54" t="s">
        <v>333</v>
      </c>
      <c r="I248" s="12">
        <f t="shared" si="4"/>
        <v>8755.67</v>
      </c>
    </row>
    <row r="249" spans="1:9" ht="115.5">
      <c r="A249" s="5">
        <v>242</v>
      </c>
      <c r="B249" s="59">
        <v>225.78000000000003</v>
      </c>
      <c r="C249" s="31" t="s">
        <v>355</v>
      </c>
      <c r="D249" s="50" t="s">
        <v>290</v>
      </c>
      <c r="E249" s="51" t="s">
        <v>291</v>
      </c>
      <c r="F249" s="52" t="s">
        <v>356</v>
      </c>
      <c r="G249" s="53">
        <v>785</v>
      </c>
      <c r="H249" s="54" t="s">
        <v>333</v>
      </c>
      <c r="I249" s="12">
        <f t="shared" si="4"/>
        <v>177237.30000000002</v>
      </c>
    </row>
    <row r="250" spans="1:9" ht="115.5">
      <c r="A250" s="5">
        <v>243</v>
      </c>
      <c r="B250" s="59">
        <v>12.5</v>
      </c>
      <c r="C250" s="31" t="s">
        <v>357</v>
      </c>
      <c r="D250" s="50" t="s">
        <v>290</v>
      </c>
      <c r="E250" s="51" t="s">
        <v>291</v>
      </c>
      <c r="F250" s="52" t="s">
        <v>358</v>
      </c>
      <c r="G250" s="53">
        <v>882</v>
      </c>
      <c r="H250" s="54" t="s">
        <v>333</v>
      </c>
      <c r="I250" s="12">
        <f t="shared" si="4"/>
        <v>11025</v>
      </c>
    </row>
    <row r="251" spans="1:9" ht="132">
      <c r="A251" s="5">
        <v>244</v>
      </c>
      <c r="B251" s="59">
        <v>18.22</v>
      </c>
      <c r="C251" s="31" t="s">
        <v>359</v>
      </c>
      <c r="D251" s="50" t="s">
        <v>290</v>
      </c>
      <c r="E251" s="51" t="s">
        <v>291</v>
      </c>
      <c r="F251" s="52" t="s">
        <v>360</v>
      </c>
      <c r="G251" s="53">
        <v>875</v>
      </c>
      <c r="H251" s="54" t="s">
        <v>333</v>
      </c>
      <c r="I251" s="12">
        <f t="shared" si="4"/>
        <v>15942.499999999998</v>
      </c>
    </row>
    <row r="252" spans="1:9" ht="132">
      <c r="A252" s="5">
        <v>245</v>
      </c>
      <c r="B252" s="59">
        <v>576.17999999999995</v>
      </c>
      <c r="C252" s="31" t="s">
        <v>361</v>
      </c>
      <c r="D252" s="50" t="s">
        <v>290</v>
      </c>
      <c r="E252" s="51" t="s">
        <v>291</v>
      </c>
      <c r="F252" s="52" t="s">
        <v>362</v>
      </c>
      <c r="G252" s="53">
        <v>146</v>
      </c>
      <c r="H252" s="54" t="s">
        <v>333</v>
      </c>
      <c r="I252" s="12">
        <f t="shared" si="4"/>
        <v>84122.28</v>
      </c>
    </row>
    <row r="253" spans="1:9" ht="132">
      <c r="A253" s="5">
        <v>246</v>
      </c>
      <c r="B253" s="59">
        <v>1526.9399999999998</v>
      </c>
      <c r="C253" s="31" t="s">
        <v>363</v>
      </c>
      <c r="D253" s="50" t="s">
        <v>290</v>
      </c>
      <c r="E253" s="51" t="s">
        <v>291</v>
      </c>
      <c r="F253" s="52" t="s">
        <v>364</v>
      </c>
      <c r="G253" s="53">
        <v>154</v>
      </c>
      <c r="H253" s="54" t="s">
        <v>333</v>
      </c>
      <c r="I253" s="12">
        <f t="shared" si="4"/>
        <v>235148.75999999998</v>
      </c>
    </row>
    <row r="254" spans="1:9" ht="82.5">
      <c r="A254" s="5">
        <v>247</v>
      </c>
      <c r="B254" s="59">
        <v>9.59</v>
      </c>
      <c r="C254" s="31" t="s">
        <v>365</v>
      </c>
      <c r="D254" s="50" t="s">
        <v>290</v>
      </c>
      <c r="E254" s="51" t="s">
        <v>291</v>
      </c>
      <c r="F254" s="52" t="s">
        <v>366</v>
      </c>
      <c r="G254" s="53">
        <v>6162</v>
      </c>
      <c r="H254" s="54" t="s">
        <v>333</v>
      </c>
      <c r="I254" s="12">
        <f t="shared" si="4"/>
        <v>59093.58</v>
      </c>
    </row>
    <row r="255" spans="1:9" ht="99">
      <c r="A255" s="5">
        <v>248</v>
      </c>
      <c r="B255" s="59">
        <v>19.68</v>
      </c>
      <c r="C255" s="31" t="s">
        <v>367</v>
      </c>
      <c r="D255" s="50" t="s">
        <v>290</v>
      </c>
      <c r="E255" s="51" t="s">
        <v>291</v>
      </c>
      <c r="F255" s="52" t="s">
        <v>368</v>
      </c>
      <c r="G255" s="53">
        <v>6212</v>
      </c>
      <c r="H255" s="54" t="s">
        <v>303</v>
      </c>
      <c r="I255" s="12">
        <f t="shared" si="4"/>
        <v>122252.16</v>
      </c>
    </row>
    <row r="256" spans="1:9" ht="99">
      <c r="A256" s="5">
        <v>249</v>
      </c>
      <c r="B256" s="59">
        <v>30.14</v>
      </c>
      <c r="C256" s="31" t="s">
        <v>369</v>
      </c>
      <c r="D256" s="50" t="s">
        <v>290</v>
      </c>
      <c r="E256" s="51" t="s">
        <v>291</v>
      </c>
      <c r="F256" s="52" t="s">
        <v>370</v>
      </c>
      <c r="G256" s="53">
        <v>5133</v>
      </c>
      <c r="H256" s="54" t="s">
        <v>303</v>
      </c>
      <c r="I256" s="12">
        <f t="shared" si="4"/>
        <v>154708.62</v>
      </c>
    </row>
    <row r="257" spans="1:9" ht="33">
      <c r="A257" s="5">
        <v>250</v>
      </c>
      <c r="B257" s="59">
        <v>2354.44</v>
      </c>
      <c r="C257" s="31" t="s">
        <v>371</v>
      </c>
      <c r="D257" s="50" t="s">
        <v>290</v>
      </c>
      <c r="E257" s="51" t="s">
        <v>291</v>
      </c>
      <c r="F257" s="52" t="s">
        <v>372</v>
      </c>
      <c r="G257" s="53">
        <v>128</v>
      </c>
      <c r="H257" s="54" t="s">
        <v>373</v>
      </c>
      <c r="I257" s="12">
        <f t="shared" si="4"/>
        <v>301368.32000000001</v>
      </c>
    </row>
    <row r="258" spans="1:9" ht="49.5">
      <c r="A258" s="5">
        <v>251</v>
      </c>
      <c r="B258" s="59">
        <v>333</v>
      </c>
      <c r="C258" s="31" t="s">
        <v>374</v>
      </c>
      <c r="D258" s="50" t="s">
        <v>290</v>
      </c>
      <c r="E258" s="51" t="s">
        <v>291</v>
      </c>
      <c r="F258" s="52" t="s">
        <v>375</v>
      </c>
      <c r="G258" s="53">
        <v>108</v>
      </c>
      <c r="H258" s="54" t="s">
        <v>376</v>
      </c>
      <c r="I258" s="12">
        <f t="shared" si="4"/>
        <v>35964</v>
      </c>
    </row>
    <row r="259" spans="1:9" ht="66">
      <c r="A259" s="5">
        <v>252</v>
      </c>
      <c r="B259" s="59">
        <v>1</v>
      </c>
      <c r="C259" s="31" t="s">
        <v>377</v>
      </c>
      <c r="D259" s="50" t="s">
        <v>290</v>
      </c>
      <c r="E259" s="51" t="s">
        <v>291</v>
      </c>
      <c r="F259" s="52" t="s">
        <v>378</v>
      </c>
      <c r="G259" s="53">
        <v>11353</v>
      </c>
      <c r="H259" s="54" t="s">
        <v>2</v>
      </c>
      <c r="I259" s="12">
        <f t="shared" si="4"/>
        <v>11353</v>
      </c>
    </row>
    <row r="260" spans="1:9" ht="49.5">
      <c r="A260" s="5">
        <v>253</v>
      </c>
      <c r="B260" s="59">
        <v>8</v>
      </c>
      <c r="C260" s="31" t="s">
        <v>379</v>
      </c>
      <c r="D260" s="50" t="s">
        <v>290</v>
      </c>
      <c r="E260" s="51" t="s">
        <v>291</v>
      </c>
      <c r="F260" s="52" t="s">
        <v>380</v>
      </c>
      <c r="G260" s="53">
        <v>166</v>
      </c>
      <c r="H260" s="54" t="s">
        <v>2</v>
      </c>
      <c r="I260" s="12">
        <f t="shared" si="4"/>
        <v>1328</v>
      </c>
    </row>
    <row r="261" spans="1:9" ht="82.5">
      <c r="A261" s="5">
        <v>254</v>
      </c>
      <c r="B261" s="59">
        <v>2</v>
      </c>
      <c r="C261" s="31" t="s">
        <v>381</v>
      </c>
      <c r="D261" s="50" t="s">
        <v>290</v>
      </c>
      <c r="E261" s="51" t="s">
        <v>291</v>
      </c>
      <c r="F261" s="52" t="s">
        <v>382</v>
      </c>
      <c r="G261" s="53">
        <v>449</v>
      </c>
      <c r="H261" s="54" t="s">
        <v>2</v>
      </c>
      <c r="I261" s="12">
        <f t="shared" si="4"/>
        <v>898</v>
      </c>
    </row>
    <row r="262" spans="1:9" ht="82.5">
      <c r="A262" s="5">
        <v>255</v>
      </c>
      <c r="B262" s="59">
        <v>64</v>
      </c>
      <c r="C262" s="31" t="s">
        <v>383</v>
      </c>
      <c r="D262" s="50" t="s">
        <v>290</v>
      </c>
      <c r="E262" s="51" t="s">
        <v>291</v>
      </c>
      <c r="F262" s="52" t="s">
        <v>384</v>
      </c>
      <c r="G262" s="53">
        <v>676</v>
      </c>
      <c r="H262" s="54" t="s">
        <v>2</v>
      </c>
      <c r="I262" s="12">
        <f t="shared" si="4"/>
        <v>43264</v>
      </c>
    </row>
    <row r="263" spans="1:9" ht="49.5">
      <c r="A263" s="5">
        <v>256</v>
      </c>
      <c r="B263" s="59">
        <v>24</v>
      </c>
      <c r="C263" s="31" t="s">
        <v>385</v>
      </c>
      <c r="D263" s="50" t="s">
        <v>290</v>
      </c>
      <c r="E263" s="51" t="s">
        <v>291</v>
      </c>
      <c r="F263" s="52" t="s">
        <v>386</v>
      </c>
      <c r="G263" s="53">
        <v>148</v>
      </c>
      <c r="H263" s="54" t="s">
        <v>2</v>
      </c>
      <c r="I263" s="12">
        <f t="shared" si="4"/>
        <v>3552</v>
      </c>
    </row>
    <row r="264" spans="1:9" ht="33">
      <c r="A264" s="5">
        <v>257</v>
      </c>
      <c r="B264" s="59">
        <v>1</v>
      </c>
      <c r="C264" s="31" t="s">
        <v>387</v>
      </c>
      <c r="D264" s="50" t="s">
        <v>290</v>
      </c>
      <c r="E264" s="51" t="s">
        <v>291</v>
      </c>
      <c r="F264" s="52" t="s">
        <v>388</v>
      </c>
      <c r="G264" s="53">
        <v>2192</v>
      </c>
      <c r="H264" s="54" t="s">
        <v>2</v>
      </c>
      <c r="I264" s="12">
        <f t="shared" si="4"/>
        <v>2192</v>
      </c>
    </row>
    <row r="265" spans="1:9" ht="49.5">
      <c r="A265" s="5">
        <v>258</v>
      </c>
      <c r="B265" s="59">
        <v>186</v>
      </c>
      <c r="C265" s="31" t="s">
        <v>389</v>
      </c>
      <c r="D265" s="50" t="s">
        <v>290</v>
      </c>
      <c r="E265" s="51" t="s">
        <v>291</v>
      </c>
      <c r="F265" s="52" t="s">
        <v>390</v>
      </c>
      <c r="G265" s="53">
        <v>75</v>
      </c>
      <c r="H265" s="54" t="s">
        <v>47</v>
      </c>
      <c r="I265" s="12">
        <f t="shared" si="4"/>
        <v>13950</v>
      </c>
    </row>
    <row r="266" spans="1:9" ht="49.5">
      <c r="A266" s="5">
        <v>259</v>
      </c>
      <c r="B266" s="59">
        <v>308</v>
      </c>
      <c r="C266" s="31" t="s">
        <v>391</v>
      </c>
      <c r="D266" s="50" t="s">
        <v>290</v>
      </c>
      <c r="E266" s="51" t="s">
        <v>291</v>
      </c>
      <c r="F266" s="52" t="s">
        <v>392</v>
      </c>
      <c r="G266" s="53">
        <v>103</v>
      </c>
      <c r="H266" s="54" t="s">
        <v>47</v>
      </c>
      <c r="I266" s="12">
        <f t="shared" si="4"/>
        <v>31724</v>
      </c>
    </row>
    <row r="267" spans="1:9" ht="49.5">
      <c r="A267" s="5">
        <v>260</v>
      </c>
      <c r="B267" s="59">
        <v>16</v>
      </c>
      <c r="C267" s="31" t="s">
        <v>393</v>
      </c>
      <c r="D267" s="50" t="s">
        <v>290</v>
      </c>
      <c r="E267" s="51" t="s">
        <v>291</v>
      </c>
      <c r="F267" s="52" t="s">
        <v>394</v>
      </c>
      <c r="G267" s="53">
        <v>141</v>
      </c>
      <c r="H267" s="54" t="s">
        <v>2</v>
      </c>
      <c r="I267" s="12">
        <f t="shared" si="4"/>
        <v>2256</v>
      </c>
    </row>
    <row r="268" spans="1:9" ht="33">
      <c r="A268" s="5">
        <v>261</v>
      </c>
      <c r="B268" s="59">
        <v>12</v>
      </c>
      <c r="C268" s="31" t="s">
        <v>395</v>
      </c>
      <c r="D268" s="50" t="s">
        <v>290</v>
      </c>
      <c r="E268" s="51" t="s">
        <v>291</v>
      </c>
      <c r="F268" s="52" t="s">
        <v>396</v>
      </c>
      <c r="G268" s="53">
        <v>2277</v>
      </c>
      <c r="H268" s="54" t="s">
        <v>2</v>
      </c>
      <c r="I268" s="12">
        <f t="shared" si="4"/>
        <v>27324</v>
      </c>
    </row>
    <row r="269" spans="1:9" ht="49.5">
      <c r="A269" s="5">
        <v>262</v>
      </c>
      <c r="B269" s="59">
        <v>12</v>
      </c>
      <c r="C269" s="34" t="s">
        <v>397</v>
      </c>
      <c r="D269" s="50" t="s">
        <v>290</v>
      </c>
      <c r="E269" s="51" t="s">
        <v>291</v>
      </c>
      <c r="F269" s="52" t="s">
        <v>398</v>
      </c>
      <c r="G269" s="53">
        <v>589</v>
      </c>
      <c r="H269" s="54" t="s">
        <v>2</v>
      </c>
      <c r="I269" s="12">
        <f t="shared" si="4"/>
        <v>7068</v>
      </c>
    </row>
    <row r="270" spans="1:9" ht="66">
      <c r="A270" s="5">
        <v>263</v>
      </c>
      <c r="B270" s="59">
        <v>10</v>
      </c>
      <c r="C270" s="31" t="s">
        <v>399</v>
      </c>
      <c r="D270" s="50" t="s">
        <v>290</v>
      </c>
      <c r="E270" s="51" t="s">
        <v>291</v>
      </c>
      <c r="F270" s="52" t="s">
        <v>400</v>
      </c>
      <c r="G270" s="53">
        <v>3887</v>
      </c>
      <c r="H270" s="54" t="s">
        <v>2</v>
      </c>
      <c r="I270" s="12">
        <f t="shared" si="4"/>
        <v>38870</v>
      </c>
    </row>
    <row r="271" spans="1:9" ht="83.25" customHeight="1">
      <c r="A271" s="5">
        <v>264</v>
      </c>
      <c r="B271" s="59">
        <v>1</v>
      </c>
      <c r="C271" s="31" t="s">
        <v>401</v>
      </c>
      <c r="D271" s="50" t="s">
        <v>290</v>
      </c>
      <c r="E271" s="51" t="s">
        <v>291</v>
      </c>
      <c r="F271" s="52" t="s">
        <v>402</v>
      </c>
      <c r="G271" s="53">
        <v>5345</v>
      </c>
      <c r="H271" s="54" t="s">
        <v>2</v>
      </c>
      <c r="I271" s="12">
        <f t="shared" si="4"/>
        <v>5345</v>
      </c>
    </row>
    <row r="272" spans="1:9" ht="16.5">
      <c r="A272" s="5">
        <v>265</v>
      </c>
      <c r="B272" s="59">
        <v>10</v>
      </c>
      <c r="C272" s="35" t="s">
        <v>403</v>
      </c>
      <c r="D272" s="50" t="s">
        <v>290</v>
      </c>
      <c r="E272" s="51" t="s">
        <v>291</v>
      </c>
      <c r="F272" s="46" t="s">
        <v>404</v>
      </c>
      <c r="G272" s="53">
        <v>582</v>
      </c>
      <c r="H272" s="54" t="s">
        <v>2</v>
      </c>
      <c r="I272" s="12">
        <f t="shared" si="4"/>
        <v>5820</v>
      </c>
    </row>
    <row r="273" spans="1:9" ht="82.5">
      <c r="A273" s="5">
        <v>266</v>
      </c>
      <c r="B273" s="59">
        <v>35</v>
      </c>
      <c r="C273" s="31" t="s">
        <v>405</v>
      </c>
      <c r="D273" s="50" t="s">
        <v>290</v>
      </c>
      <c r="E273" s="51" t="s">
        <v>291</v>
      </c>
      <c r="F273" s="52" t="s">
        <v>406</v>
      </c>
      <c r="G273" s="53">
        <v>755</v>
      </c>
      <c r="H273" s="54" t="s">
        <v>47</v>
      </c>
      <c r="I273" s="12">
        <f t="shared" si="4"/>
        <v>26425</v>
      </c>
    </row>
    <row r="274" spans="1:9" ht="49.5">
      <c r="A274" s="5">
        <v>267</v>
      </c>
      <c r="B274" s="59">
        <v>1</v>
      </c>
      <c r="C274" s="31" t="s">
        <v>407</v>
      </c>
      <c r="D274" s="50" t="s">
        <v>290</v>
      </c>
      <c r="E274" s="51" t="s">
        <v>291</v>
      </c>
      <c r="F274" s="52" t="s">
        <v>408</v>
      </c>
      <c r="G274" s="53">
        <v>8766</v>
      </c>
      <c r="H274" s="54" t="s">
        <v>2</v>
      </c>
      <c r="I274" s="12">
        <f t="shared" si="4"/>
        <v>8766</v>
      </c>
    </row>
    <row r="275" spans="1:9" ht="33">
      <c r="A275" s="5">
        <v>268</v>
      </c>
      <c r="B275" s="59">
        <v>2</v>
      </c>
      <c r="C275" s="31" t="s">
        <v>409</v>
      </c>
      <c r="D275" s="50" t="s">
        <v>290</v>
      </c>
      <c r="E275" s="51" t="s">
        <v>291</v>
      </c>
      <c r="F275" s="52" t="s">
        <v>410</v>
      </c>
      <c r="G275" s="53">
        <v>128</v>
      </c>
      <c r="H275" s="54" t="s">
        <v>2</v>
      </c>
      <c r="I275" s="12">
        <f t="shared" si="4"/>
        <v>256</v>
      </c>
    </row>
    <row r="276" spans="1:9" ht="33">
      <c r="A276" s="5">
        <v>269</v>
      </c>
      <c r="B276" s="59">
        <v>2</v>
      </c>
      <c r="C276" s="31" t="s">
        <v>411</v>
      </c>
      <c r="D276" s="50" t="s">
        <v>290</v>
      </c>
      <c r="E276" s="51" t="s">
        <v>291</v>
      </c>
      <c r="F276" s="52" t="s">
        <v>412</v>
      </c>
      <c r="G276" s="53">
        <v>100</v>
      </c>
      <c r="H276" s="54" t="s">
        <v>2</v>
      </c>
      <c r="I276" s="12">
        <f t="shared" si="4"/>
        <v>200</v>
      </c>
    </row>
    <row r="277" spans="1:9" ht="33">
      <c r="A277" s="5">
        <v>270</v>
      </c>
      <c r="B277" s="59">
        <v>12</v>
      </c>
      <c r="C277" s="31" t="s">
        <v>413</v>
      </c>
      <c r="D277" s="50" t="s">
        <v>290</v>
      </c>
      <c r="E277" s="51" t="s">
        <v>291</v>
      </c>
      <c r="F277" s="52" t="s">
        <v>414</v>
      </c>
      <c r="G277" s="53">
        <v>462</v>
      </c>
      <c r="H277" s="54" t="s">
        <v>47</v>
      </c>
      <c r="I277" s="12">
        <f t="shared" si="4"/>
        <v>5544</v>
      </c>
    </row>
    <row r="278" spans="1:9" ht="33">
      <c r="A278" s="5">
        <v>271</v>
      </c>
      <c r="B278" s="59">
        <v>5</v>
      </c>
      <c r="C278" s="31" t="s">
        <v>415</v>
      </c>
      <c r="D278" s="50" t="s">
        <v>290</v>
      </c>
      <c r="E278" s="51" t="s">
        <v>291</v>
      </c>
      <c r="F278" s="52" t="s">
        <v>416</v>
      </c>
      <c r="G278" s="53">
        <v>410</v>
      </c>
      <c r="H278" s="54" t="s">
        <v>47</v>
      </c>
      <c r="I278" s="12">
        <f t="shared" si="4"/>
        <v>2050</v>
      </c>
    </row>
    <row r="279" spans="1:9" ht="66">
      <c r="A279" s="5">
        <v>272</v>
      </c>
      <c r="B279" s="59">
        <v>2</v>
      </c>
      <c r="C279" s="31" t="s">
        <v>417</v>
      </c>
      <c r="D279" s="50" t="s">
        <v>290</v>
      </c>
      <c r="E279" s="51" t="s">
        <v>291</v>
      </c>
      <c r="F279" s="52" t="s">
        <v>418</v>
      </c>
      <c r="G279" s="53">
        <v>767</v>
      </c>
      <c r="H279" s="54" t="s">
        <v>2</v>
      </c>
      <c r="I279" s="12">
        <f t="shared" si="4"/>
        <v>1534</v>
      </c>
    </row>
    <row r="280" spans="1:9" ht="49.5">
      <c r="A280" s="5">
        <v>273</v>
      </c>
      <c r="B280" s="59">
        <v>1</v>
      </c>
      <c r="C280" s="31" t="s">
        <v>419</v>
      </c>
      <c r="D280" s="50" t="s">
        <v>290</v>
      </c>
      <c r="E280" s="51" t="s">
        <v>291</v>
      </c>
      <c r="F280" s="52" t="s">
        <v>420</v>
      </c>
      <c r="G280" s="53">
        <v>2228</v>
      </c>
      <c r="H280" s="54" t="s">
        <v>2</v>
      </c>
      <c r="I280" s="12">
        <f t="shared" si="4"/>
        <v>2228</v>
      </c>
    </row>
    <row r="281" spans="1:9" ht="33">
      <c r="A281" s="5">
        <v>274</v>
      </c>
      <c r="B281" s="59">
        <v>1</v>
      </c>
      <c r="C281" s="31" t="s">
        <v>421</v>
      </c>
      <c r="D281" s="50" t="s">
        <v>290</v>
      </c>
      <c r="E281" s="51" t="s">
        <v>291</v>
      </c>
      <c r="F281" s="52" t="s">
        <v>422</v>
      </c>
      <c r="G281" s="53">
        <v>1324</v>
      </c>
      <c r="H281" s="54" t="s">
        <v>2</v>
      </c>
      <c r="I281" s="12">
        <f t="shared" si="4"/>
        <v>1324</v>
      </c>
    </row>
    <row r="282" spans="1:9" ht="33">
      <c r="A282" s="5">
        <v>275</v>
      </c>
      <c r="B282" s="59">
        <v>2</v>
      </c>
      <c r="C282" s="31" t="s">
        <v>423</v>
      </c>
      <c r="D282" s="50" t="s">
        <v>290</v>
      </c>
      <c r="E282" s="51" t="s">
        <v>291</v>
      </c>
      <c r="F282" s="52" t="s">
        <v>424</v>
      </c>
      <c r="G282" s="53">
        <v>721</v>
      </c>
      <c r="H282" s="54" t="s">
        <v>2</v>
      </c>
      <c r="I282" s="12">
        <f t="shared" si="4"/>
        <v>1442</v>
      </c>
    </row>
    <row r="283" spans="1:9" ht="33">
      <c r="A283" s="5">
        <v>276</v>
      </c>
      <c r="B283" s="59">
        <v>4</v>
      </c>
      <c r="C283" s="31" t="s">
        <v>425</v>
      </c>
      <c r="D283" s="50" t="s">
        <v>290</v>
      </c>
      <c r="E283" s="51" t="s">
        <v>291</v>
      </c>
      <c r="F283" s="52" t="s">
        <v>426</v>
      </c>
      <c r="G283" s="53">
        <v>298</v>
      </c>
      <c r="H283" s="54" t="s">
        <v>2</v>
      </c>
      <c r="I283" s="12">
        <f t="shared" si="4"/>
        <v>1192</v>
      </c>
    </row>
    <row r="284" spans="1:9" ht="114.75" customHeight="1">
      <c r="A284" s="5">
        <v>277</v>
      </c>
      <c r="B284" s="59">
        <v>1</v>
      </c>
      <c r="C284" s="31" t="s">
        <v>427</v>
      </c>
      <c r="D284" s="50" t="s">
        <v>290</v>
      </c>
      <c r="E284" s="51" t="s">
        <v>291</v>
      </c>
      <c r="F284" s="52" t="s">
        <v>428</v>
      </c>
      <c r="G284" s="53">
        <v>1717</v>
      </c>
      <c r="H284" s="54" t="s">
        <v>2</v>
      </c>
      <c r="I284" s="12">
        <f t="shared" si="4"/>
        <v>1717</v>
      </c>
    </row>
    <row r="285" spans="1:9" ht="33">
      <c r="A285" s="5">
        <v>278</v>
      </c>
      <c r="B285" s="59">
        <v>2</v>
      </c>
      <c r="C285" s="31" t="s">
        <v>541</v>
      </c>
      <c r="D285" s="50" t="s">
        <v>290</v>
      </c>
      <c r="E285" s="51" t="s">
        <v>291</v>
      </c>
      <c r="F285" s="52" t="s">
        <v>429</v>
      </c>
      <c r="G285" s="53">
        <v>309</v>
      </c>
      <c r="H285" s="54" t="s">
        <v>2</v>
      </c>
      <c r="I285" s="12">
        <f t="shared" ref="I285:I314" si="5">B285*G285</f>
        <v>618</v>
      </c>
    </row>
    <row r="286" spans="1:9" ht="33">
      <c r="A286" s="5">
        <v>279</v>
      </c>
      <c r="B286" s="59">
        <v>2</v>
      </c>
      <c r="C286" s="31" t="s">
        <v>430</v>
      </c>
      <c r="D286" s="50" t="s">
        <v>290</v>
      </c>
      <c r="E286" s="51" t="s">
        <v>291</v>
      </c>
      <c r="F286" s="52" t="s">
        <v>431</v>
      </c>
      <c r="G286" s="53">
        <v>134</v>
      </c>
      <c r="H286" s="54" t="s">
        <v>2</v>
      </c>
      <c r="I286" s="12">
        <f t="shared" si="5"/>
        <v>268</v>
      </c>
    </row>
    <row r="287" spans="1:9" ht="33">
      <c r="A287" s="5">
        <v>280</v>
      </c>
      <c r="B287" s="59">
        <v>1</v>
      </c>
      <c r="C287" s="31" t="s">
        <v>432</v>
      </c>
      <c r="D287" s="50" t="s">
        <v>290</v>
      </c>
      <c r="E287" s="51" t="s">
        <v>291</v>
      </c>
      <c r="F287" s="52" t="s">
        <v>433</v>
      </c>
      <c r="G287" s="53">
        <v>2032</v>
      </c>
      <c r="H287" s="54" t="s">
        <v>2</v>
      </c>
      <c r="I287" s="12">
        <f t="shared" si="5"/>
        <v>2032</v>
      </c>
    </row>
    <row r="288" spans="1:9" ht="82.5">
      <c r="A288" s="5">
        <v>281</v>
      </c>
      <c r="B288" s="59">
        <v>1000</v>
      </c>
      <c r="C288" s="31" t="s">
        <v>434</v>
      </c>
      <c r="D288" s="50" t="s">
        <v>290</v>
      </c>
      <c r="E288" s="51" t="s">
        <v>291</v>
      </c>
      <c r="F288" s="52" t="s">
        <v>435</v>
      </c>
      <c r="G288" s="53">
        <v>10</v>
      </c>
      <c r="H288" s="54" t="s">
        <v>436</v>
      </c>
      <c r="I288" s="12">
        <f t="shared" si="5"/>
        <v>10000</v>
      </c>
    </row>
    <row r="289" spans="1:9" ht="33">
      <c r="A289" s="5">
        <v>282</v>
      </c>
      <c r="B289" s="59">
        <v>2</v>
      </c>
      <c r="C289" s="31" t="s">
        <v>437</v>
      </c>
      <c r="D289" s="50" t="s">
        <v>290</v>
      </c>
      <c r="E289" s="51" t="s">
        <v>291</v>
      </c>
      <c r="F289" s="52" t="s">
        <v>438</v>
      </c>
      <c r="G289" s="53">
        <v>33</v>
      </c>
      <c r="H289" s="54" t="s">
        <v>2</v>
      </c>
      <c r="I289" s="12">
        <f t="shared" si="5"/>
        <v>66</v>
      </c>
    </row>
    <row r="290" spans="1:9" ht="99">
      <c r="A290" s="5">
        <v>283</v>
      </c>
      <c r="B290" s="59">
        <v>20</v>
      </c>
      <c r="C290" s="31" t="s">
        <v>439</v>
      </c>
      <c r="D290" s="50" t="s">
        <v>290</v>
      </c>
      <c r="E290" s="51" t="s">
        <v>291</v>
      </c>
      <c r="F290" s="52" t="s">
        <v>440</v>
      </c>
      <c r="G290" s="53">
        <v>239</v>
      </c>
      <c r="H290" s="54" t="s">
        <v>47</v>
      </c>
      <c r="I290" s="12">
        <f t="shared" si="5"/>
        <v>4780</v>
      </c>
    </row>
    <row r="291" spans="1:9" ht="99">
      <c r="A291" s="5">
        <v>284</v>
      </c>
      <c r="B291" s="59">
        <v>50</v>
      </c>
      <c r="C291" s="31" t="s">
        <v>441</v>
      </c>
      <c r="D291" s="50" t="s">
        <v>290</v>
      </c>
      <c r="E291" s="51" t="s">
        <v>291</v>
      </c>
      <c r="F291" s="52" t="s">
        <v>442</v>
      </c>
      <c r="G291" s="53">
        <v>313</v>
      </c>
      <c r="H291" s="54" t="s">
        <v>47</v>
      </c>
      <c r="I291" s="12">
        <f t="shared" si="5"/>
        <v>15650</v>
      </c>
    </row>
    <row r="292" spans="1:9" ht="99">
      <c r="A292" s="5">
        <v>285</v>
      </c>
      <c r="B292" s="59">
        <v>40</v>
      </c>
      <c r="C292" s="31" t="s">
        <v>443</v>
      </c>
      <c r="D292" s="50" t="s">
        <v>290</v>
      </c>
      <c r="E292" s="51" t="s">
        <v>291</v>
      </c>
      <c r="F292" s="52" t="s">
        <v>444</v>
      </c>
      <c r="G292" s="53">
        <v>410</v>
      </c>
      <c r="H292" s="54" t="s">
        <v>47</v>
      </c>
      <c r="I292" s="12">
        <f t="shared" si="5"/>
        <v>16400</v>
      </c>
    </row>
    <row r="293" spans="1:9" ht="33">
      <c r="A293" s="5">
        <v>286</v>
      </c>
      <c r="B293" s="59">
        <v>1</v>
      </c>
      <c r="C293" s="31" t="s">
        <v>445</v>
      </c>
      <c r="D293" s="50" t="s">
        <v>290</v>
      </c>
      <c r="E293" s="51" t="s">
        <v>291</v>
      </c>
      <c r="F293" s="52" t="s">
        <v>446</v>
      </c>
      <c r="G293" s="53">
        <v>466</v>
      </c>
      <c r="H293" s="54" t="s">
        <v>2</v>
      </c>
      <c r="I293" s="12">
        <f t="shared" si="5"/>
        <v>466</v>
      </c>
    </row>
    <row r="294" spans="1:9" ht="33">
      <c r="A294" s="5">
        <v>287</v>
      </c>
      <c r="B294" s="59">
        <v>1</v>
      </c>
      <c r="C294" s="31" t="s">
        <v>447</v>
      </c>
      <c r="D294" s="50" t="s">
        <v>290</v>
      </c>
      <c r="E294" s="51" t="s">
        <v>291</v>
      </c>
      <c r="F294" s="52" t="s">
        <v>448</v>
      </c>
      <c r="G294" s="53">
        <v>331</v>
      </c>
      <c r="H294" s="54" t="s">
        <v>2</v>
      </c>
      <c r="I294" s="12">
        <f t="shared" si="5"/>
        <v>331</v>
      </c>
    </row>
    <row r="295" spans="1:9" ht="33">
      <c r="A295" s="5">
        <v>288</v>
      </c>
      <c r="B295" s="59">
        <v>1</v>
      </c>
      <c r="C295" s="31" t="s">
        <v>449</v>
      </c>
      <c r="D295" s="50" t="s">
        <v>290</v>
      </c>
      <c r="E295" s="51" t="s">
        <v>291</v>
      </c>
      <c r="F295" s="52" t="s">
        <v>450</v>
      </c>
      <c r="G295" s="53">
        <v>489</v>
      </c>
      <c r="H295" s="54" t="s">
        <v>2</v>
      </c>
      <c r="I295" s="12">
        <f t="shared" si="5"/>
        <v>489</v>
      </c>
    </row>
    <row r="296" spans="1:9" ht="16.5">
      <c r="A296" s="5">
        <v>289</v>
      </c>
      <c r="B296" s="59">
        <v>1</v>
      </c>
      <c r="C296" s="31" t="s">
        <v>451</v>
      </c>
      <c r="D296" s="50" t="s">
        <v>290</v>
      </c>
      <c r="E296" s="51" t="s">
        <v>291</v>
      </c>
      <c r="F296" s="52" t="s">
        <v>452</v>
      </c>
      <c r="G296" s="53">
        <v>675</v>
      </c>
      <c r="H296" s="54" t="s">
        <v>2</v>
      </c>
      <c r="I296" s="12">
        <f t="shared" si="5"/>
        <v>675</v>
      </c>
    </row>
    <row r="297" spans="1:9" ht="49.5">
      <c r="A297" s="5">
        <v>290</v>
      </c>
      <c r="B297" s="59">
        <v>17.5</v>
      </c>
      <c r="C297" s="31" t="s">
        <v>453</v>
      </c>
      <c r="D297" s="50" t="s">
        <v>290</v>
      </c>
      <c r="E297" s="51" t="s">
        <v>291</v>
      </c>
      <c r="F297" s="52" t="s">
        <v>454</v>
      </c>
      <c r="G297" s="53">
        <v>395</v>
      </c>
      <c r="H297" s="54" t="s">
        <v>455</v>
      </c>
      <c r="I297" s="12">
        <f t="shared" si="5"/>
        <v>6912.5</v>
      </c>
    </row>
    <row r="298" spans="1:9" ht="33">
      <c r="A298" s="5">
        <v>291</v>
      </c>
      <c r="B298" s="59">
        <v>3.05</v>
      </c>
      <c r="C298" s="31" t="s">
        <v>456</v>
      </c>
      <c r="D298" s="50" t="s">
        <v>290</v>
      </c>
      <c r="E298" s="51" t="s">
        <v>291</v>
      </c>
      <c r="F298" s="52" t="s">
        <v>457</v>
      </c>
      <c r="G298" s="53">
        <v>3553</v>
      </c>
      <c r="H298" s="54" t="s">
        <v>455</v>
      </c>
      <c r="I298" s="12">
        <f t="shared" si="5"/>
        <v>10836.65</v>
      </c>
    </row>
    <row r="299" spans="1:9" ht="20.25" customHeight="1">
      <c r="A299" s="5">
        <v>292</v>
      </c>
      <c r="B299" s="59">
        <v>195</v>
      </c>
      <c r="C299" s="36" t="s">
        <v>458</v>
      </c>
      <c r="D299" s="50" t="s">
        <v>290</v>
      </c>
      <c r="E299" s="51" t="s">
        <v>291</v>
      </c>
      <c r="F299" s="52" t="s">
        <v>459</v>
      </c>
      <c r="G299" s="53">
        <v>270</v>
      </c>
      <c r="H299" s="54" t="s">
        <v>303</v>
      </c>
      <c r="I299" s="12">
        <f t="shared" si="5"/>
        <v>52650</v>
      </c>
    </row>
    <row r="300" spans="1:9" ht="33">
      <c r="A300" s="5">
        <v>293</v>
      </c>
      <c r="B300" s="59">
        <v>6.2700000000000005</v>
      </c>
      <c r="C300" s="31" t="s">
        <v>460</v>
      </c>
      <c r="D300" s="50" t="s">
        <v>290</v>
      </c>
      <c r="E300" s="51" t="s">
        <v>291</v>
      </c>
      <c r="F300" s="52" t="s">
        <v>461</v>
      </c>
      <c r="G300" s="53">
        <v>1525</v>
      </c>
      <c r="H300" s="54" t="s">
        <v>303</v>
      </c>
      <c r="I300" s="12">
        <f t="shared" si="5"/>
        <v>9561.75</v>
      </c>
    </row>
    <row r="301" spans="1:9" ht="115.5">
      <c r="A301" s="5">
        <v>294</v>
      </c>
      <c r="B301" s="59">
        <v>30</v>
      </c>
      <c r="C301" s="31" t="s">
        <v>488</v>
      </c>
      <c r="D301" s="50" t="s">
        <v>290</v>
      </c>
      <c r="E301" s="51" t="s">
        <v>291</v>
      </c>
      <c r="F301" s="52" t="s">
        <v>489</v>
      </c>
      <c r="G301" s="53">
        <v>916</v>
      </c>
      <c r="H301" s="54" t="s">
        <v>333</v>
      </c>
      <c r="I301" s="12">
        <f t="shared" si="5"/>
        <v>27480</v>
      </c>
    </row>
    <row r="302" spans="1:9" ht="33">
      <c r="A302" s="5">
        <v>295</v>
      </c>
      <c r="B302" s="59">
        <v>8.75</v>
      </c>
      <c r="C302" s="32" t="s">
        <v>462</v>
      </c>
      <c r="D302" s="50" t="s">
        <v>290</v>
      </c>
      <c r="E302" s="51" t="s">
        <v>291</v>
      </c>
      <c r="F302" s="52" t="s">
        <v>463</v>
      </c>
      <c r="G302" s="53">
        <v>5299</v>
      </c>
      <c r="H302" s="54" t="s">
        <v>348</v>
      </c>
      <c r="I302" s="12">
        <f t="shared" si="5"/>
        <v>46366.25</v>
      </c>
    </row>
    <row r="303" spans="1:9" ht="33">
      <c r="A303" s="5">
        <v>296</v>
      </c>
      <c r="B303" s="59">
        <v>1</v>
      </c>
      <c r="C303" s="37" t="s">
        <v>464</v>
      </c>
      <c r="D303" s="50" t="s">
        <v>290</v>
      </c>
      <c r="E303" s="51" t="s">
        <v>291</v>
      </c>
      <c r="F303" s="52" t="s">
        <v>465</v>
      </c>
      <c r="G303" s="53">
        <v>5000</v>
      </c>
      <c r="H303" s="54" t="s">
        <v>2</v>
      </c>
      <c r="I303" s="12">
        <f t="shared" si="5"/>
        <v>5000</v>
      </c>
    </row>
    <row r="304" spans="1:9" ht="66">
      <c r="A304" s="5">
        <v>297</v>
      </c>
      <c r="B304" s="59">
        <v>185</v>
      </c>
      <c r="C304" s="32" t="s">
        <v>466</v>
      </c>
      <c r="D304" s="50" t="s">
        <v>290</v>
      </c>
      <c r="E304" s="51" t="s">
        <v>291</v>
      </c>
      <c r="F304" s="52" t="s">
        <v>467</v>
      </c>
      <c r="G304" s="53">
        <v>336</v>
      </c>
      <c r="H304" s="54" t="s">
        <v>376</v>
      </c>
      <c r="I304" s="12">
        <f t="shared" si="5"/>
        <v>62160</v>
      </c>
    </row>
    <row r="305" spans="1:10" ht="55.5" customHeight="1">
      <c r="A305" s="5">
        <v>298</v>
      </c>
      <c r="B305" s="59">
        <v>25</v>
      </c>
      <c r="C305" s="32" t="s">
        <v>468</v>
      </c>
      <c r="D305" s="50" t="s">
        <v>290</v>
      </c>
      <c r="E305" s="51" t="s">
        <v>291</v>
      </c>
      <c r="F305" s="52" t="s">
        <v>469</v>
      </c>
      <c r="G305" s="53">
        <v>883</v>
      </c>
      <c r="H305" s="54" t="s">
        <v>376</v>
      </c>
      <c r="I305" s="12">
        <f t="shared" si="5"/>
        <v>22075</v>
      </c>
    </row>
    <row r="306" spans="1:10" ht="66">
      <c r="A306" s="5">
        <v>299</v>
      </c>
      <c r="B306" s="59">
        <v>1</v>
      </c>
      <c r="C306" s="32" t="s">
        <v>470</v>
      </c>
      <c r="D306" s="50" t="s">
        <v>290</v>
      </c>
      <c r="E306" s="51" t="s">
        <v>291</v>
      </c>
      <c r="F306" s="52" t="s">
        <v>471</v>
      </c>
      <c r="G306" s="53">
        <v>21619</v>
      </c>
      <c r="H306" s="54" t="s">
        <v>2</v>
      </c>
      <c r="I306" s="12">
        <f t="shared" si="5"/>
        <v>21619</v>
      </c>
    </row>
    <row r="307" spans="1:10" ht="49.5">
      <c r="A307" s="5">
        <v>300</v>
      </c>
      <c r="B307" s="59">
        <v>168</v>
      </c>
      <c r="C307" s="32" t="s">
        <v>472</v>
      </c>
      <c r="D307" s="50" t="s">
        <v>290</v>
      </c>
      <c r="E307" s="51" t="s">
        <v>291</v>
      </c>
      <c r="F307" s="52" t="s">
        <v>473</v>
      </c>
      <c r="G307" s="53">
        <v>180</v>
      </c>
      <c r="H307" s="54" t="s">
        <v>376</v>
      </c>
      <c r="I307" s="12">
        <f t="shared" si="5"/>
        <v>30240</v>
      </c>
    </row>
    <row r="308" spans="1:10" ht="49.5">
      <c r="A308" s="5">
        <v>301</v>
      </c>
      <c r="B308" s="59">
        <v>1</v>
      </c>
      <c r="C308" s="32" t="s">
        <v>474</v>
      </c>
      <c r="D308" s="50" t="s">
        <v>290</v>
      </c>
      <c r="E308" s="51" t="s">
        <v>291</v>
      </c>
      <c r="F308" s="52" t="s">
        <v>475</v>
      </c>
      <c r="G308" s="53">
        <v>1040</v>
      </c>
      <c r="H308" s="54" t="s">
        <v>2</v>
      </c>
      <c r="I308" s="12">
        <f t="shared" si="5"/>
        <v>1040</v>
      </c>
    </row>
    <row r="309" spans="1:10" ht="49.5">
      <c r="A309" s="5">
        <v>302</v>
      </c>
      <c r="B309" s="59">
        <v>180</v>
      </c>
      <c r="C309" s="32" t="s">
        <v>476</v>
      </c>
      <c r="D309" s="50" t="s">
        <v>290</v>
      </c>
      <c r="E309" s="51" t="s">
        <v>291</v>
      </c>
      <c r="F309" s="52" t="s">
        <v>477</v>
      </c>
      <c r="G309" s="53">
        <v>192</v>
      </c>
      <c r="H309" s="54" t="s">
        <v>376</v>
      </c>
      <c r="I309" s="12">
        <f t="shared" si="5"/>
        <v>34560</v>
      </c>
    </row>
    <row r="310" spans="1:10" ht="16.5">
      <c r="A310" s="5">
        <v>303</v>
      </c>
      <c r="B310" s="59">
        <v>1</v>
      </c>
      <c r="C310" s="32" t="s">
        <v>478</v>
      </c>
      <c r="D310" s="50" t="s">
        <v>290</v>
      </c>
      <c r="E310" s="51" t="s">
        <v>291</v>
      </c>
      <c r="F310" s="52" t="s">
        <v>479</v>
      </c>
      <c r="G310" s="53">
        <v>5000</v>
      </c>
      <c r="H310" s="54" t="s">
        <v>2</v>
      </c>
      <c r="I310" s="12">
        <f t="shared" si="5"/>
        <v>5000</v>
      </c>
    </row>
    <row r="311" spans="1:10" ht="49.5">
      <c r="A311" s="5">
        <v>304</v>
      </c>
      <c r="B311" s="59">
        <v>1</v>
      </c>
      <c r="C311" s="32" t="s">
        <v>480</v>
      </c>
      <c r="D311" s="50" t="s">
        <v>290</v>
      </c>
      <c r="E311" s="51" t="s">
        <v>291</v>
      </c>
      <c r="F311" s="52" t="s">
        <v>481</v>
      </c>
      <c r="G311" s="53">
        <v>5408</v>
      </c>
      <c r="H311" s="54" t="s">
        <v>2</v>
      </c>
      <c r="I311" s="12">
        <f t="shared" si="5"/>
        <v>5408</v>
      </c>
    </row>
    <row r="312" spans="1:10" ht="17.25" customHeight="1">
      <c r="A312" s="5">
        <v>305</v>
      </c>
      <c r="B312" s="59">
        <v>290</v>
      </c>
      <c r="C312" s="32" t="s">
        <v>482</v>
      </c>
      <c r="D312" s="50" t="s">
        <v>290</v>
      </c>
      <c r="E312" s="51" t="s">
        <v>291</v>
      </c>
      <c r="F312" s="52" t="s">
        <v>483</v>
      </c>
      <c r="G312" s="53">
        <v>40</v>
      </c>
      <c r="H312" s="54" t="s">
        <v>303</v>
      </c>
      <c r="I312" s="12">
        <f t="shared" si="5"/>
        <v>11600</v>
      </c>
    </row>
    <row r="313" spans="1:10" ht="17.25" customHeight="1">
      <c r="A313" s="5">
        <v>306</v>
      </c>
      <c r="B313" s="59">
        <v>558.84</v>
      </c>
      <c r="C313" s="32" t="s">
        <v>484</v>
      </c>
      <c r="D313" s="50" t="s">
        <v>290</v>
      </c>
      <c r="E313" s="51" t="s">
        <v>291</v>
      </c>
      <c r="F313" s="52" t="s">
        <v>485</v>
      </c>
      <c r="G313" s="53">
        <v>97.5</v>
      </c>
      <c r="H313" s="54" t="s">
        <v>303</v>
      </c>
      <c r="I313" s="12">
        <f t="shared" si="5"/>
        <v>54486.9</v>
      </c>
    </row>
    <row r="314" spans="1:10" ht="17.25" customHeight="1">
      <c r="A314" s="5">
        <v>307</v>
      </c>
      <c r="B314" s="59">
        <v>345.88</v>
      </c>
      <c r="C314" s="32" t="s">
        <v>486</v>
      </c>
      <c r="D314" s="50" t="s">
        <v>290</v>
      </c>
      <c r="E314" s="51" t="s">
        <v>291</v>
      </c>
      <c r="F314" s="52" t="s">
        <v>487</v>
      </c>
      <c r="G314" s="53">
        <v>30</v>
      </c>
      <c r="H314" s="54" t="s">
        <v>303</v>
      </c>
      <c r="I314" s="12">
        <f t="shared" si="5"/>
        <v>10376.4</v>
      </c>
    </row>
    <row r="315" spans="1:10" ht="17.25">
      <c r="A315" s="2"/>
      <c r="B315" s="75" t="s">
        <v>491</v>
      </c>
      <c r="C315" s="76"/>
      <c r="D315" s="76"/>
      <c r="E315" s="76"/>
      <c r="F315" s="76"/>
      <c r="G315" s="76"/>
      <c r="H315" s="77"/>
      <c r="I315" s="49">
        <f>SUM(I220:I314)</f>
        <v>10099971.34</v>
      </c>
      <c r="J315">
        <v>10099971.34</v>
      </c>
    </row>
    <row r="316" spans="1:10" ht="18.75">
      <c r="A316" s="78" t="s">
        <v>504</v>
      </c>
      <c r="B316" s="79"/>
      <c r="C316" s="79"/>
      <c r="D316" s="79"/>
      <c r="E316" s="79"/>
      <c r="F316" s="79"/>
      <c r="G316" s="79"/>
      <c r="H316" s="80"/>
      <c r="I316" s="61">
        <f>I218+I315</f>
        <v>28414716.351119999</v>
      </c>
      <c r="J316" s="44">
        <f>2073636.25+7864393.02+8376715.76</f>
        <v>18314745.030000001</v>
      </c>
    </row>
    <row r="317" spans="1:10" ht="16.5">
      <c r="A317" s="2"/>
      <c r="B317" s="81" t="s">
        <v>492</v>
      </c>
      <c r="C317" s="82"/>
      <c r="D317" s="82"/>
      <c r="E317" s="82"/>
      <c r="F317" s="82"/>
      <c r="G317" s="82"/>
      <c r="H317" s="83"/>
      <c r="I317" s="49">
        <f>I316*18/100</f>
        <v>5114648.9432015996</v>
      </c>
      <c r="J317" s="44">
        <f>J316-I218</f>
        <v>1.8880002200603485E-2</v>
      </c>
    </row>
    <row r="318" spans="1:10" ht="18.75">
      <c r="A318" s="78" t="s">
        <v>505</v>
      </c>
      <c r="B318" s="79"/>
      <c r="C318" s="79"/>
      <c r="D318" s="79"/>
      <c r="E318" s="79"/>
      <c r="F318" s="79"/>
      <c r="G318" s="79"/>
      <c r="H318" s="80"/>
      <c r="I318" s="61">
        <f>SUM(I316:I317)</f>
        <v>33529365.294321597</v>
      </c>
      <c r="J318" s="44">
        <f>J315+J316</f>
        <v>28414716.370000001</v>
      </c>
    </row>
    <row r="319" spans="1:10" ht="33" customHeight="1">
      <c r="A319" s="69"/>
      <c r="B319" s="69"/>
      <c r="C319" s="69"/>
      <c r="D319" s="69"/>
      <c r="E319" s="69"/>
      <c r="F319" s="69"/>
      <c r="G319" s="69"/>
      <c r="H319" s="69"/>
      <c r="I319" s="69"/>
      <c r="J319" s="44">
        <f>J318-I316</f>
        <v>1.8880002200603485E-2</v>
      </c>
    </row>
    <row r="320" spans="1:10">
      <c r="J320">
        <f>J318*1.18</f>
        <v>33529365.316599999</v>
      </c>
    </row>
    <row r="321" spans="10:10">
      <c r="J321" s="44">
        <f>J320-I318</f>
        <v>2.2278402000665665E-2</v>
      </c>
    </row>
  </sheetData>
  <mergeCells count="11">
    <mergeCell ref="A319:I319"/>
    <mergeCell ref="A1:I1"/>
    <mergeCell ref="A2:I2"/>
    <mergeCell ref="A3:I3"/>
    <mergeCell ref="A218:H218"/>
    <mergeCell ref="B315:H315"/>
    <mergeCell ref="A316:H316"/>
    <mergeCell ref="B317:H317"/>
    <mergeCell ref="A318:H318"/>
    <mergeCell ref="A4:C4"/>
    <mergeCell ref="A219:C219"/>
  </mergeCells>
  <hyperlinks>
    <hyperlink ref="B317" r:id="rId1"/>
  </hyperlinks>
  <pageMargins left="0.47" right="0.2" top="0.47" bottom="0.45" header="0.31" footer="0.18"/>
  <pageSetup paperSize="5" scale="6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Nizamia Unani</vt:lpstr>
      <vt:lpstr>'Nizamia Unani'!Print_Area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TSSPDCL</cp:lastModifiedBy>
  <cp:lastPrinted>2024-09-12T09:23:03Z</cp:lastPrinted>
  <dcterms:created xsi:type="dcterms:W3CDTF">2024-08-16T04:35:40Z</dcterms:created>
  <dcterms:modified xsi:type="dcterms:W3CDTF">2024-09-12T09:23:12Z</dcterms:modified>
</cp:coreProperties>
</file>